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jyskebank-my.sharepoint.com/personal/bbsc_jyskebank_dk/Documents/"/>
    </mc:Choice>
  </mc:AlternateContent>
  <xr:revisionPtr revIDLastSave="0" documentId="8_{6A9D7360-3352-4237-884F-FD0BF470BB7F}" xr6:coauthVersionLast="47" xr6:coauthVersionMax="47" xr10:uidLastSave="{00000000-0000-0000-0000-000000000000}"/>
  <bookViews>
    <workbookView xWindow="-108" yWindow="-108" windowWidth="23256" windowHeight="12576" firstSheet="3" activeTab="4" xr2:uid="{C8769F7F-2B9C-493F-94C6-64FB4A3F3799}"/>
  </bookViews>
  <sheets>
    <sheet name="Overview of tables" sheetId="22" r:id="rId1"/>
    <sheet name="Qualitative-Environmental risk" sheetId="2" r:id="rId2"/>
    <sheet name="Qualitative-Social risk" sheetId="3" r:id="rId3"/>
    <sheet name="Qualitative-Governance risk" sheetId="4" r:id="rId4"/>
    <sheet name="1.CC Transition risk-Banking b." sheetId="1" r:id="rId5"/>
    <sheet name="2.CC Trans-BB.RE collateral" sheetId="6" r:id="rId6"/>
    <sheet name="4.CC Transition-toppollutcomp" sheetId="8" r:id="rId7"/>
    <sheet name="5.CC Physical risk" sheetId="19" r:id="rId8"/>
    <sheet name="6. Summary GAR " sheetId="28" r:id="rId9"/>
    <sheet name="7.Mitigating actions-GAR assets" sheetId="29" r:id="rId10"/>
    <sheet name="8.Mitigating actions - GAR %" sheetId="30" r:id="rId11"/>
    <sheet name="10.Other mitigating actions" sheetId="24" r:id="rId12"/>
  </sheets>
  <definedNames>
    <definedName name="_Toc510626265" localSheetId="0">'Overview of tables'!#REF!</definedName>
    <definedName name="_Toc510626266" localSheetId="0">'Overview of tables'!#REF!</definedName>
    <definedName name="_Toc510626267" localSheetId="0">'Overview of tables'!#REF!</definedName>
    <definedName name="_Toc510626268" localSheetId="0">'Overview of tables'!#REF!</definedName>
    <definedName name="_Toc510626269" localSheetId="0">'Overview of tables'!#REF!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9" i="1" l="1"/>
  <c r="Q59" i="1"/>
  <c r="P59" i="1"/>
  <c r="O59" i="1"/>
  <c r="N59" i="1"/>
  <c r="N7" i="1"/>
  <c r="L59" i="1"/>
  <c r="D7" i="1"/>
  <c r="D59" i="1"/>
  <c r="K59" i="1"/>
  <c r="J59" i="1"/>
  <c r="I59" i="1"/>
  <c r="H59" i="1"/>
  <c r="G59" i="1"/>
  <c r="G7" i="1"/>
  <c r="H7" i="1"/>
  <c r="I7" i="1"/>
  <c r="J7" i="1"/>
  <c r="K7" i="1"/>
  <c r="L7" i="1"/>
  <c r="M7" i="1"/>
  <c r="O7" i="1"/>
  <c r="P7" i="1"/>
  <c r="Q7" i="1"/>
  <c r="R7" i="1"/>
  <c r="F7" i="1"/>
  <c r="E7" i="28"/>
  <c r="D7" i="28"/>
  <c r="C7" i="28"/>
  <c r="F6" i="28"/>
  <c r="E6" i="28"/>
  <c r="D6" i="28"/>
  <c r="C6" i="28"/>
  <c r="F59" i="1" l="1"/>
  <c r="F62" i="1"/>
</calcChain>
</file>

<file path=xl/sharedStrings.xml><?xml version="1.0" encoding="utf-8"?>
<sst xmlns="http://schemas.openxmlformats.org/spreadsheetml/2006/main" count="603" uniqueCount="368">
  <si>
    <t>Sector/subsector</t>
  </si>
  <si>
    <t>a</t>
  </si>
  <si>
    <t>b</t>
  </si>
  <si>
    <t>c</t>
  </si>
  <si>
    <t>d</t>
  </si>
  <si>
    <t>e</t>
  </si>
  <si>
    <t>f</t>
  </si>
  <si>
    <t>g</t>
  </si>
  <si>
    <t>h</t>
  </si>
  <si>
    <t>i</t>
  </si>
  <si>
    <t>j</t>
  </si>
  <si>
    <t>k</t>
  </si>
  <si>
    <t>l</t>
  </si>
  <si>
    <t>Gross carrying amount (Mln EUR)</t>
  </si>
  <si>
    <t>Of which stage 2 exposures</t>
  </si>
  <si>
    <t>Of which non-performing exposures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</si>
  <si>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</si>
  <si>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</si>
  <si>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</si>
  <si>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</si>
  <si>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</si>
  <si>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</si>
  <si>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</si>
  <si>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</si>
  <si>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</si>
  <si>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</si>
  <si>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</si>
  <si>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</si>
  <si>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</si>
  <si>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</si>
  <si>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</si>
  <si>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</si>
  <si>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</si>
  <si>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</si>
  <si>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</si>
  <si>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</si>
  <si>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</si>
  <si>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</si>
  <si>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</si>
  <si>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</si>
  <si>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</si>
  <si>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</si>
  <si>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</si>
  <si>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</si>
  <si>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</si>
  <si>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</si>
  <si>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</si>
  <si>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</si>
  <si>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</si>
  <si>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</si>
  <si>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</si>
  <si>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</si>
  <si>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</si>
  <si>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</si>
  <si>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</si>
  <si>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</si>
  <si>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</si>
  <si>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</si>
  <si>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</si>
  <si>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</si>
  <si>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</si>
  <si>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</si>
  <si>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</si>
  <si>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</si>
  <si>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L - Real estate activities</t>
  </si>
  <si>
    <t>I - Accommodation and food service activities</t>
  </si>
  <si>
    <t>K - Financial and insurance activities</t>
  </si>
  <si>
    <t>TOTAL</t>
  </si>
  <si>
    <t>Table 1 - Qualitative information on Environmental risk</t>
  </si>
  <si>
    <t>in accordance with Article 449a CRR</t>
  </si>
  <si>
    <t>Row number</t>
  </si>
  <si>
    <t>Qualitative information - Free format</t>
  </si>
  <si>
    <t>Business strategy and processes</t>
  </si>
  <si>
    <t>Governance</t>
  </si>
  <si>
    <t>(i)</t>
  </si>
  <si>
    <t>(ii)</t>
  </si>
  <si>
    <t>(iii)</t>
  </si>
  <si>
    <t>Lines of reporting and frequency of reporting relating to environmental risk</t>
  </si>
  <si>
    <t>Alignment of the remuneration policy with institution's environmental risk-related objectives</t>
  </si>
  <si>
    <t>Risk management</t>
  </si>
  <si>
    <t>Results and outcome of the risk tools implemented and the estimated impact of environmental risk on capital and liquidity risk profile</t>
  </si>
  <si>
    <t>Description of limits to environmental risks (as drivers of prudential risks) that are set, and triggering escalation and exclusion in the case of breaching these limits</t>
  </si>
  <si>
    <t>Table 2 - Qualitative information on Social risk</t>
  </si>
  <si>
    <t>Objectives, targets and limits to assess and address social risk in short-term, medium-term and long-term, and performance assessment against these objectives, targets and limits, including forward-looking information in the design of business strategy and processes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</si>
  <si>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</si>
  <si>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</si>
  <si>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</si>
  <si>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Customer protection and product responsibility</t>
  </si>
  <si>
    <t>(iv)</t>
  </si>
  <si>
    <t>Human rights</t>
  </si>
  <si>
    <t>Lines of reporting and frequency of reporting relating to social risk</t>
  </si>
  <si>
    <t>Alignment of the remuneration policy in line with institution's social risk-related objectives</t>
  </si>
  <si>
    <t>Activities, commitments and assets contributing to mitigate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</si>
  <si>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</si>
  <si>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</si>
  <si>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</si>
  <si>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</si>
  <si>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</si>
  <si>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</si>
  <si>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</si>
  <si>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</si>
  <si>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</si>
  <si>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Institution's integration in risk management arrangements the governance performance of their counterparties considering:</t>
  </si>
  <si>
    <t xml:space="preserve"> &lt;= 5 years</t>
  </si>
  <si>
    <t>&gt; 5 year &lt;= 10 years</t>
  </si>
  <si>
    <t>&gt; 10 year &lt;= 20 years</t>
  </si>
  <si>
    <t>&gt; 20 years</t>
  </si>
  <si>
    <t>Average weighted maturity</t>
  </si>
  <si>
    <t>D35.11 - Production of electricity</t>
  </si>
  <si>
    <t>Counterparty sector</t>
  </si>
  <si>
    <t>Total gross carrying amount amount (in MEUR)</t>
  </si>
  <si>
    <t>Loans collateralised by commercial immovable property</t>
  </si>
  <si>
    <t>Loans collateralised by residential immovable property</t>
  </si>
  <si>
    <t>0; &lt;= 100</t>
  </si>
  <si>
    <t>&gt; 100; &lt;= 200</t>
  </si>
  <si>
    <t>&gt; 200; &lt;= 300</t>
  </si>
  <si>
    <t>&gt; 300; &lt;= 400</t>
  </si>
  <si>
    <t>&gt; 400; &lt;= 500</t>
  </si>
  <si>
    <t>&gt; 500</t>
  </si>
  <si>
    <t>A</t>
  </si>
  <si>
    <t>B</t>
  </si>
  <si>
    <t>C</t>
  </si>
  <si>
    <t>D</t>
  </si>
  <si>
    <t>E</t>
  </si>
  <si>
    <t>F</t>
  </si>
  <si>
    <t>G</t>
  </si>
  <si>
    <t>Level of energy efficiency (EPC label of collateral)</t>
  </si>
  <si>
    <t>m</t>
  </si>
  <si>
    <t>n</t>
  </si>
  <si>
    <t>o</t>
  </si>
  <si>
    <t>p</t>
  </si>
  <si>
    <t>q</t>
  </si>
  <si>
    <t>r</t>
  </si>
  <si>
    <t>s</t>
  </si>
  <si>
    <t xml:space="preserve">Collateral obtained by taking possession: residential and commercial immovable properties </t>
  </si>
  <si>
    <t>Of which Loans collateralised by commercial immovable property</t>
  </si>
  <si>
    <t>Of which Loans collateralised by residential immovable property</t>
  </si>
  <si>
    <t xml:space="preserve">Of which Collateral obtained by taking possession: residential and commercial immovable properties </t>
  </si>
  <si>
    <t>Repossessed colalterals</t>
  </si>
  <si>
    <t>of which Stage 2 exposures</t>
  </si>
  <si>
    <t>Climate Change Mitigation (CCM)</t>
  </si>
  <si>
    <t>Climate Change Adaptation (CCA)</t>
  </si>
  <si>
    <t>TOTAL (CCM + CCA)</t>
  </si>
  <si>
    <t>Of which environmentally sustainable</t>
  </si>
  <si>
    <t>Of which specialised lending</t>
  </si>
  <si>
    <t>Of which transitional</t>
  </si>
  <si>
    <t>Of which enabling</t>
  </si>
  <si>
    <t>Of which adaptation</t>
  </si>
  <si>
    <t>Of which transitional/adaptation</t>
  </si>
  <si>
    <t>Loans and advances, debt securities and equity instruments not HfT eligible for GAR calculation</t>
  </si>
  <si>
    <t>Financial corporations</t>
  </si>
  <si>
    <t>Credit institutions</t>
  </si>
  <si>
    <t>Loans and advances</t>
  </si>
  <si>
    <t>Equity instruments</t>
  </si>
  <si>
    <t>Other financial corporations</t>
  </si>
  <si>
    <t>of which management companies</t>
  </si>
  <si>
    <t>of which insurance undertakings</t>
  </si>
  <si>
    <t>of which loans collateralised by residential immovable property</t>
  </si>
  <si>
    <t>of which building renovation loans</t>
  </si>
  <si>
    <t>Households</t>
  </si>
  <si>
    <t>of which motor vehicle loans</t>
  </si>
  <si>
    <t>t</t>
  </si>
  <si>
    <t>u</t>
  </si>
  <si>
    <t>v</t>
  </si>
  <si>
    <t>w</t>
  </si>
  <si>
    <t>x</t>
  </si>
  <si>
    <t>y</t>
  </si>
  <si>
    <t>z</t>
  </si>
  <si>
    <t>aa</t>
  </si>
  <si>
    <t>ab</t>
  </si>
  <si>
    <t>ac</t>
  </si>
  <si>
    <t>ad</t>
  </si>
  <si>
    <t>ae</t>
  </si>
  <si>
    <t>af</t>
  </si>
  <si>
    <t>Disclosure reference date T: KPIs on stock</t>
  </si>
  <si>
    <t>Disclosure reference date T: KPIs on flows</t>
  </si>
  <si>
    <t>Proportion of total assets covered</t>
  </si>
  <si>
    <t>Proportion of total new assets covered</t>
  </si>
  <si>
    <t>GAR stock</t>
  </si>
  <si>
    <t>GAR flow</t>
  </si>
  <si>
    <t>Debt securities, including UoP</t>
  </si>
  <si>
    <t>Local governments financing</t>
  </si>
  <si>
    <t>Other local governments financing</t>
  </si>
  <si>
    <t>Housing financing</t>
  </si>
  <si>
    <t>Derivatives</t>
  </si>
  <si>
    <t>On demand interbank loans</t>
  </si>
  <si>
    <t>Cash and cash-related assets</t>
  </si>
  <si>
    <t>Other assets (e.g. Goodwill, commodities etc.)</t>
  </si>
  <si>
    <t>%  (compared to total covered assets in the denominator)</t>
  </si>
  <si>
    <t>Local government financing</t>
  </si>
  <si>
    <t>Type of counterparty</t>
  </si>
  <si>
    <t>Type of financial instrument</t>
  </si>
  <si>
    <t>Gross carrying amount (million EUR)</t>
  </si>
  <si>
    <t>Qualitative information on the nature of the mitigating actions</t>
  </si>
  <si>
    <t>Total EU area</t>
  </si>
  <si>
    <t>Total non-EU area</t>
  </si>
  <si>
    <t>Without EPC label of collateral</t>
  </si>
  <si>
    <t>KPI</t>
  </si>
  <si>
    <t>* % of assets covered by the KPI over banks´ total assets</t>
  </si>
  <si>
    <t>% coverage (over total assets)*</t>
  </si>
  <si>
    <t>Exposures to other sectors (NACE codes J, M - U)</t>
  </si>
  <si>
    <t>Sovereigns</t>
  </si>
  <si>
    <t>Central banks exposure</t>
  </si>
  <si>
    <t>Trading book</t>
  </si>
  <si>
    <t xml:space="preserve">Total gross carrying amount </t>
  </si>
  <si>
    <t>Of which towards taxonomy relevant sectors (Taxonomy-eligible)</t>
  </si>
  <si>
    <t>Of which environmentally sustainable (Taxonomy-aligned)</t>
  </si>
  <si>
    <t>GAR - Covered assets in both numerator and denominator</t>
  </si>
  <si>
    <t xml:space="preserve">Financial corporations </t>
  </si>
  <si>
    <t>of which investment firms</t>
  </si>
  <si>
    <t>of which  management companies</t>
  </si>
  <si>
    <t>Debt securities</t>
  </si>
  <si>
    <t xml:space="preserve">  </t>
  </si>
  <si>
    <t>Of which environmentally sustainable (CCM)</t>
  </si>
  <si>
    <t>Of which exposures towards companies excluded from EU Paris-aligned Benchmarks in accordance with points (d) to (g) of Article 12.1 and in accordance with Article 12.2 of Climate Benchmark Standards Regulation</t>
  </si>
  <si>
    <t>of which exposures sensitive to impact from chronic climate change events</t>
  </si>
  <si>
    <t>of which exposures sensitive to impact from acute climate change events</t>
  </si>
  <si>
    <t>of which exposures sensitive to impact both from chronic and acute climate change events</t>
  </si>
  <si>
    <t>Activities, commitments and exposures contributing to mitigate environmental risks</t>
  </si>
  <si>
    <t>Description of the link (transmission channels) between environmental risks with credit risk, liquidity and funding risk, market risk, operational risk and reputational risk in the risk management framework</t>
  </si>
  <si>
    <t>Of which Stage 2 exposures</t>
  </si>
  <si>
    <t>Breakdown by maturity bucket</t>
  </si>
  <si>
    <t>Accumulated impairment, accumulated negative changes in fair value due to credit risk and provisions</t>
  </si>
  <si>
    <t>of which exposures sensitive to impact from climate change physical events</t>
  </si>
  <si>
    <t>Weighted average maturity</t>
  </si>
  <si>
    <t>Climate change mitigation</t>
  </si>
  <si>
    <t>Climate change adaptation</t>
  </si>
  <si>
    <t>Total (Climate change mitigation + Climate change adaptation)</t>
  </si>
  <si>
    <t>Non-financial corporations (subject to NFRD disclosure obligations)</t>
  </si>
  <si>
    <t>TOTAL GAR ASSETS</t>
  </si>
  <si>
    <t>TOTAL ASSETS EXCLUDED FROM NUMERATOR AND DENOMINATOR</t>
  </si>
  <si>
    <t>TOTAL ASSETS</t>
  </si>
  <si>
    <t>GAR</t>
  </si>
  <si>
    <t>EU Non-financial corporations (not subject to NFRD disclosure obligations)</t>
  </si>
  <si>
    <t>Non-EU Non-financial corporations (not subject to NFRD disclosure obligations)</t>
  </si>
  <si>
    <t>Objectives, targets and limits to assess and address environmental risk in short-, medium-, and long-term, and performance assessment against these objectives, targets and limits, including forward-looking information in the design of business strategy and processes</t>
  </si>
  <si>
    <t>Non-financial corporations subject to NFRD disclosure obligations</t>
  </si>
  <si>
    <t>Management of conflict of interest</t>
  </si>
  <si>
    <t>(v)</t>
  </si>
  <si>
    <t>(vi)</t>
  </si>
  <si>
    <t>Internal communication on critical concerns</t>
  </si>
  <si>
    <t>Proportion of eligible assets funding taxonomy relevant sectors</t>
  </si>
  <si>
    <t>Proportion of new eligible assets funding taxonomy relevant sectors</t>
  </si>
  <si>
    <t>Level of energy efficiency (EP score in kWh/m² of collateral)</t>
  </si>
  <si>
    <t>Template 4: Banking book - Climate change transition risk: Exposures to top 20 carbon-intensive firms</t>
  </si>
  <si>
    <t>Gross carrying amount (aggregate)</t>
  </si>
  <si>
    <t>Template 5: Banking book - Climate change physical risk: Exposures subject to physical risk</t>
  </si>
  <si>
    <t>Accumulated impairment, accumulated negative changes in fair value due to credit risk and provisions (Mln EUR)</t>
  </si>
  <si>
    <t>Of which Scope 3 financed emissions</t>
  </si>
  <si>
    <t>Other relevant sectors (breakdown below where relevant)</t>
  </si>
  <si>
    <t>Non-financial corporations</t>
  </si>
  <si>
    <t>Other counterparties</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</si>
  <si>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</si>
  <si>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</si>
  <si>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</si>
  <si>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Integration of short-, medium- and long-term effects of environmental factors and risks in the risk framework</t>
  </si>
  <si>
    <t>Processes to identify, measure and monitor activities and exposures (and collateral where applicable) sensitive to environmental risks, covering relevant transmission channels</t>
  </si>
  <si>
    <t>Institution's business strategy to integrate environmental factors and risks, taking into account the impact of environmental factors and risks on institution's business environment, business model, strategy and financial planning</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</si>
  <si>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</si>
  <si>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</si>
  <si>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Definitions, methodologies and international standards on which the environmental risk management framework is based</t>
  </si>
  <si>
    <t>Data availability, quality and accuracy, and efforts to improve these aspects</t>
  </si>
  <si>
    <t>Integration of measures to manage social factors and risks in internal governance arrangements, including  the role of committees, the allocation of tasks and responsibilities, and the feedback loop from risk management to the management body</t>
  </si>
  <si>
    <t>Implementation of tools for identification and management of social risk</t>
  </si>
  <si>
    <t>Adjustment of the institution's business strategy to integrate social factors and risks taking into account the impact of social risk on the institution's business environment, business model, strategy and financial planning</t>
  </si>
  <si>
    <t>Policies and procedures relating to direct and indirect engagement with new or existing counterparties on their strategies to mitigate and reduce socially harmful activities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</si>
  <si>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</si>
  <si>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</si>
  <si>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Type of risk mitigated (Climate change transition risk)</t>
  </si>
  <si>
    <t>Type of risk mitigated (Climate change physical risk)</t>
  </si>
  <si>
    <t>Bonds (e.g. green, sustainable, sustainability-linked under standards other than the EU standards)</t>
  </si>
  <si>
    <t>Of which building renovation loans</t>
  </si>
  <si>
    <t>Loans (e.g. green, sustainable, sustainability-linked under standards other than the EU standards)</t>
  </si>
  <si>
    <t>(a)</t>
  </si>
  <si>
    <t>(b)</t>
  </si>
  <si>
    <t>(c)</t>
  </si>
  <si>
    <t>(d)</t>
  </si>
  <si>
    <t>(e)</t>
  </si>
  <si>
    <t>(f)</t>
  </si>
  <si>
    <t>(g)</t>
  </si>
  <si>
    <t>(h)</t>
  </si>
  <si>
    <t>(j)</t>
  </si>
  <si>
    <t>(k)</t>
  </si>
  <si>
    <t>(l)</t>
  </si>
  <si>
    <t>(m)</t>
  </si>
  <si>
    <t>(n)</t>
  </si>
  <si>
    <t>(o)</t>
  </si>
  <si>
    <t>(p)</t>
  </si>
  <si>
    <t>(q)</t>
  </si>
  <si>
    <t>(r)</t>
  </si>
  <si>
    <t>Exposures towards sectors that highly contribute to climate change*</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</si>
  <si>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</si>
  <si>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 xml:space="preserve">o </t>
  </si>
  <si>
    <t>Variable: Geographical area subject to climate change physical risk - acute and chronic events</t>
  </si>
  <si>
    <t>Of which level of energy efficiency (EP score in kWh/m² of collateral) estimated</t>
  </si>
  <si>
    <t>Of which Level of energy efficiency (EP score in kWh/m² of collateral) estimated</t>
  </si>
  <si>
    <t>Template 1: Banking book- Climate Change transition risk: Credit quality of exposures by sector, emissions and residual maturity</t>
  </si>
  <si>
    <t>Implementation of tools for identification, measurement and management of environmental risks</t>
  </si>
  <si>
    <t>Exposures towards sectors other than those that highly contribute to climate change*</t>
  </si>
  <si>
    <t>Number of top 20 polluting firms included</t>
  </si>
  <si>
    <t>GHG emissions (column i): gross carrying amount percentage of the portfolio derived from company-specific reporting</t>
  </si>
  <si>
    <t>GHG financed emissions (scope 1, scope 2 and scope 3 emissions of the counterparty) (in tons of CO2 equivalent)</t>
  </si>
  <si>
    <t>Gross carrying amount towards the counterparties compared to total gross carrying amount (aggregate)*</t>
  </si>
  <si>
    <t>Template 2: Banking book - Climate change transition risk: Loans collateralised by immovable property - Energy efficiency of the collateral</t>
  </si>
  <si>
    <t>Template 10 - Other climate change mitigating actions that are not covered in the EU Taxonomy</t>
  </si>
  <si>
    <t xml:space="preserve">*For counterparties among the top 20 carbon emitting companies in the world
</t>
  </si>
  <si>
    <t>Template 7 - Mitigating actions: Assets for the calculation of GAR</t>
  </si>
  <si>
    <t xml:space="preserve">Assets excluded from the numerator for GAR calculation (covered in the denominator) </t>
  </si>
  <si>
    <t>TOTAL ASSETS IN THE DENOMINATOR (GAR)</t>
  </si>
  <si>
    <t>Template 6. Summary of GAR KPIs</t>
  </si>
  <si>
    <t>Template 8 - GAR (%)</t>
  </si>
  <si>
    <t>Prudential disclosures on ESG risks (Article 449a CRR)</t>
  </si>
  <si>
    <t>Jyske Bank Disclosure Q2 2024</t>
  </si>
  <si>
    <t>Reference date 2024-30-06</t>
  </si>
  <si>
    <t>The core of our approach to sustainable investment in our asset management products consists of elements such as CO2 reduction for the investments, active ownership that can influence development and exclusion.
In 2022, JyskeBank increased our active ownership by way of casting a number of votes at companies’ annual general meetings.The key focus of our active ownership has been the climate, with particular emphasis on the most CO2-emitting companies getting started with establishing CO2 reduction plans in accordance with the Paris Agreement.
In 2021, Jyske Bank committed to have net carbon-neutralinvestments on behalf of our customers by 2050. In 2022, we had the first interim targets by the Net Zero Asset Managers Initiative approved. The interim targets include approximately half of the managed assets.</t>
  </si>
  <si>
    <t>In the direct contact with customers, the internal credit policy is the foundation for the due diligence process and assures that also ESG risk are considered. All employees in Jyske Bank has taken a course in sustainability, hence a basic understanding is essential throughout the organisation. However, the employees with direct contact to customers and counterparties have receieved further training and education within sustainability and ESG risk so they are better capable of meeting the clients, understand their capacity to manage ESG risk as to support and help them in mitigating these risks. This improves the continouos dialog with the customers on sustainabilty and is a key element of being able to react to potential risks.
Over the last couple of years we have strengthened our work with active ownership by joining Climate acion 100+ and several investordriven engagement  programmes focusing on various climate changes.</t>
  </si>
  <si>
    <t xml:space="preserve">The risk governance of ESG related concerns are in line with all other risk areas and is therefore integrated in the normal risk structure of Jyske Bank Group. The Group Supervisory Board has overall responsibility for the strategy and policy on sustainability. The Group Executive Board has day-to-day responsibility across the Group and ensures implementation and compliance with the policy. The Risk unit reports to the Group Supervisory Board on ESG risks using the existing risk reporting channels, meaning that the report is firstly reviewed by the Group Risk Comittee before final review and approval in the Group Supervisory Board. 
See Risk and Capital Management 2023 for further description of the risk management structure in Jyske Bank. </t>
  </si>
  <si>
    <t xml:space="preserve">The management of ESG related risks follows the existing set up in the Risk Unit based on three lines of defence. This means, that first line is responsible for the evaluation of ESG risk of the specific customer hence this is part of the due diligence process. The Risk Unit is second line of defence and provides risk oversight, analyses and recommondations to first line. Finally, Internal Audit is working as third line of defence.
See Risk and Capital Management 2023 for further elaboration on the three lines of defence model in Jyske Bank Group. </t>
  </si>
  <si>
    <t>The Group Supervisory Board has overall responsibility for the strategy and policy on sustainability. In line with other risk measures, risk measures on ESG is integrated in relevant risk policies. The Group Risk Committee act as a preparatory committee. The Board follows up on sustainability on a quarterly basis based on analyses from the Risk Unit.  The Executive Board has day-to-day responsibility across the Group and ensures implementation and compliance with the policy. In practice, follow up on this responsibility is delegated to the Sustainability Committee, which holds quarterly meetings.</t>
  </si>
  <si>
    <t>The reporting on ESG related risks is part of the quarterly risk reporting to the Group Supervisory Board. This implies, that when the Risk Unit identifies areas of attention or recommended actions to be taken, the supervisory board can act upon this information on a timely basis.</t>
  </si>
  <si>
    <t>At Jyske Bank, we have never made use of direct perfomance-based remuneration, because we believe that it can lead to short-term and unilateral decisions that may be to the detriment of customers', shareholders' and the Group's log-term value creation, needs and targets. Remuneration of the management at Jyske Bank is thus not dependent on ESG targets.</t>
  </si>
  <si>
    <t xml:space="preserve">In Jyske Bank, ESG risk is not considered to be a seperate and new risk type, hence ESG risk is integrated into the existing risk framenwork under the existing risk categories. However, the need for dedicated attention is clear and therefore the Risk Unit has made initiatives to secure the necessary focus. 
The Risk Unit has assigned an ESG risk responsible from the different risk types to secure all-round analyses and evaluations. This means, that this forum brings different risk perspectives into the discussions of ESG risk and the impact hereof on the Jyske bank Group. 
Also, environmental risk is an integrated part of the Group’s risk reporting where different analyses and climate stress tests are carried out to reveal the environmental risk of Jyske Bank. This implies, that when the Risk Unit identifies some areas of attention or recommended actions to be taken, the Group Supervisory Board receive this information on a timely basis and can act upon this. </t>
  </si>
  <si>
    <t>Jyske Bank Group follows the guidelines from Task Force on climate-related Financial Disclosure (TCFD) to enhance the transparancy of the risk management framework on climate risk. The Risk Unit is working on analysis on both physical risks and transitional risks to uncover the potiential risks already in the ledning portfolies, but also working with a transitional climate stress test for a more forward looking approach to climate risks. Currently, the climate stress test is based on scenarios from Network for Greening the Financial System (NGFS).</t>
  </si>
  <si>
    <t xml:space="preserve">The management of ESG risk is integrated into the overall risk management framework in the Risk Unit, which supports the need for sysmatic identification and measurement of ESG risks. 
On a group level the management of ESG risk has to be based on a solid datafoundation, and therefore Jyske Bank Group has initiated a group-wide work on collecting and storing ESG related data both from externally providers and also internal information e.g. captured in a lending process with the customer.
</t>
  </si>
  <si>
    <t xml:space="preserve">Jyske Bank group has signed up for a number of different intiatives contributing to mitigate enviromental risks, eg. UN Principles for Responsible Banking, UN Principles for Responsible Investments, Net Zero Asset Managers Initiative, Climate action 100+ and TCFD.
ESG issues, including environmental issues, is an key element in the overall evaluation and due diligence of the customers in our KYC programmes, credit assesments and investments.
In Jyske Bank Green Finance Framework we have defined 5 areas that mitigate climate change. The five areas are renewable energy, green buildings, low-emission vehicles and operating equipment, sustainable use of natural ressources and recycling and sustainable production. </t>
  </si>
  <si>
    <t>Jyske Bank Group is still developing and improving tools for identification of enviromental risks. Currently, the work concentrates on descriptive analyses of the portfolio using e.g. geo-spatial data on physical risks and heatmaps of the lending portfolio to idenity the CO2 emissions by sectors for identifying transitions risks. For a more forward looking approach, Jyske Bank performs internal climate stress testing based on NGFS scenarios. 
On the basis of the lending process each loan option is added a description of the customers actual sustainablity actions and progress for monitoring.</t>
  </si>
  <si>
    <t>In the annual Internal Capital Adequacy Assessment Process (ICAAP), environmental risk is considered as an element in order to assess if Jyske Bank holds an above-normal risk when focusing on this area specifically. The assesment is e.g. based on the work mentioned in Risk and Capital Management 2023 and internal analyses. The conclusion is, that the environmental risk is sufficiently captured within the normal risk and the process of assessing impairments.
In regards to the liquidity risk profile environmental risks are captured in the classification of liquid assets. The liquid assets are charactorized to be very liquid and environmental risks are not considered to be a material risk.</t>
  </si>
  <si>
    <t>Jyske Bank Group has data or estimated data on EPC labels, financed Green House Gas emissions and flooding risks. Data is a primary focus in Jyske Bank Group and is continuously being improved by better accuracy and better coverage, both from internal and external data providers. It is necessary with a solid data foundation when used for strategic decisions, hence this is of outmost focus and attention. Hence, Jyske Bank has established a data project concerning a broader range os ESG data across business units.</t>
  </si>
  <si>
    <t xml:space="preserve">Jyske Bank Group works within the overall framework "all progress counts". This implies, that our ambition is to help our customers on the journey being more sustainable. Based on this, there are no specific exclusion criteria, but each customer is being assessed primarly in the credit process. The targets are set up to ensure the right and neccesary progress. </t>
  </si>
  <si>
    <t xml:space="preserve">As described in (g), the Risk Unit has a responsible for ESG risk in each risk area. Once a year, this forum identify the risks associated to ESG risks in accordance to probability and potential consequence. From this analysis, Jyske bank Group applies a risk based approach, hence focus on areas where materiality of ESG risk is deemed the highest.
The impact of climate risk can materialize broadly across all risk areas and the potential highest impact for Jyske bank Group is on credit risk. Here, the value of collateral can be affected by physical climate risk which could be property or agriculture land. Also business areas disappearing in the green transition and potentially stranded assets in form of specialized machinery or a tax on CO2 emissions could affect the probability of defaults of customers. 
Working with ESG risks also leads to potentially reputational risks on a corporation if failing to manage it sufficiently or having lack of transparancy of the way of working with it. This could be both on a customer meaning that the Jyske Bank Group would be exposed to higher degree of probability of default but also at Jyske Bank Group itself.
</t>
  </si>
  <si>
    <t xml:space="preserve">Jyske Bank is a value based company and we have an oppinion about issues in society that are relevant to us and our customers. ESG issues, including social issues, is an key element in the overall evaluation and due diligence of the customers in our KYC programmes, credit assessments and investments and on an ongoing basis, the we strive to strengthen the work on responsibility and sustainability in our processes.
The basis of the Group's work with responsible investment is UN PRI's Principles for Responsible Investment, Net Zero Asset Managers Initiative and Climate Action 100+. In addition the Bank has signed TCFD and is founding signatory of UN Principles for Responsible Banking. We use these initiatives as a framework for our work with ESG risk and opportunities and social impact is an integral element in part in investment decisions and social issues are regularly review for violation of international standards.
</t>
  </si>
  <si>
    <t>From a risk based apporach, Jyske Bank Group has not yet identified any concrete targets og limits in relation to social risk. The values of Jyske Bank is very profound throughout the organisation, and therefore it lies within the expected behaviour of employees to be sceptical and make judgements if the due diligence process of potential new customers reveal e.g. unethical behaviour. It is within Jyske Banks corporate values to react upon profound social risk. 
As regards the Group's own social impact Jyske Bank have targets on job satisfaction and gender diversity in management.</t>
  </si>
  <si>
    <t>Social issues  integrated in our responsible investment and credit policies</t>
  </si>
  <si>
    <t>Overall, the risk management framework as described under environmental risk is also the foundation for evaluating social risk. 
See  Risk and Capital Management 2023, for a discription of the Group's risk organisation.</t>
  </si>
  <si>
    <t xml:space="preserve">Working with social risk is within the framework of ESG risk as also described under environmental risk. Hence, if relevant information is revealed under the different analyses, the reporting lines are clear. </t>
  </si>
  <si>
    <t>The reporting on ESG related risks, including social risks, is part of the quarterly risk reporting to the Group Supervisory Board. This implies, that when the Risk Unit identifies areas of attention or recommended actions to be taken, the supervisory board can act upon this information on a timely basis.
See Risk and Capital Management 2023, for an overview of the reporting to Group Supervisory Board and Group Executive Board.</t>
  </si>
  <si>
    <t>At Jyske Bank, we have never made use of direct perfomance-based remuneration, because we believe that it can lead to short-term and unilateral decisions that may be to the detriment of customers', shareholders' and the Group's log-term value creation, needs and targets. Remuneration of the management at Jyske Bank is thus not dependent on ESG targets, either</t>
  </si>
  <si>
    <t>The basis of the Group's work with ESG, including social risk is
- UN Principles for Responsible Investment
- UN Principles for Responsible Banking
- UN Global Compact
- UN Guiding Principles on Business and Human Rights
- ILO Declaration on Fundamental Principles and Rights at Work
- UN Sustainable Development Goals</t>
  </si>
  <si>
    <t>ESG issues, including social issues, is an key element in the overall evaluation and due diligence of the customers in our KYC programmes, credit assesments and investments and on an ongoing basis, the we strive to strengthen the work on responsibility and sustainability in our processes.</t>
  </si>
  <si>
    <t>Mitigating social risks is a part of KYC programmes and credit risk assesment of customers.
Jyske Bank performs regular norm-based screening of the investment portfolio to identify companies that are seriously violating international norms or conventions. The screening is based on data for external business partners. Violations relate to a wide range of areas including emloyee and human rights.</t>
  </si>
  <si>
    <t>Limits for social risks are determined according to an individual assessment.</t>
  </si>
  <si>
    <t xml:space="preserve">As described in (g) under environemntal risk, the Risk Unit has a responsible for ESG risk in each risk area. Once a year, this group identify the risks associated to ESG risks in accordance to probability and potential consequences. From this analysis, Jyske bank Group applies a risk based approach, hence focus on areas where materiality of ESG risk is deemed the highest.
The impact of climate risk can materialize broadly across all risk areas.  
Working with ESG risks also leads to potentially reputational risks on a corporation if failuring to manage it sufficiently and having lack of transparancy of the way of working with it. This could be both on a customer meaning that the Jyske Bank Group would be exposed to higher degree of probability of default but also at Jyske Bank Group itself.
</t>
  </si>
  <si>
    <t>Relevant ESG factors to be considered in relation to the risk management is incorporated in various politics and internal guidelines that ensures that employees in Jyske Bank act according to values, compliance and ESG guidelines. See code of conduct and policies and guidelines on jyskebank.com/investorrelations/governance.</t>
  </si>
  <si>
    <t>The responsibility for governance risk lies in the Group Supervisor Board, as the case for ESG risk in general and described in the templates of environmental and social risk.
Counterparties governance is assessed as a part of due diligence processes, both as a part of KYC processes and credit assessments.</t>
  </si>
  <si>
    <t>A description of a counterparty's management  bodies is included in the basis for credit assessment. In the description it can also be stated how management is involved in and consider ESG issues.</t>
  </si>
  <si>
    <t xml:space="preserve">A counterparty's transparency, strategy, risk management, business ethics and general governance performance  is a part of our credit assessment. </t>
  </si>
  <si>
    <t>Million DKK</t>
  </si>
  <si>
    <t>31.12.2023</t>
  </si>
  <si>
    <t>Loans are compliant with criterias defined in Jyske Bank Green Finance Framework. The Framework are validated by Sustainalytics.</t>
  </si>
  <si>
    <t>1.CC Transition risk-Banking b.</t>
  </si>
  <si>
    <t>2.CC Trans-BB.RE collateral</t>
  </si>
  <si>
    <t>4.CC Transition-toppollutcomp</t>
  </si>
  <si>
    <t>5.CC Physical risk</t>
  </si>
  <si>
    <t xml:space="preserve">6. Summary GAR </t>
  </si>
  <si>
    <t>7.Mitigating actions-GAR assets</t>
  </si>
  <si>
    <t>8.Mitigating actions - GAR %</t>
  </si>
  <si>
    <t>10.Other mitigating actions</t>
  </si>
  <si>
    <t>Qualitative-Environmental risk</t>
  </si>
  <si>
    <t>Qualitative-Social risk</t>
  </si>
  <si>
    <t>Qualitative-Governance risk</t>
  </si>
  <si>
    <t>The Group has set several targets to support the overall strategy. Overall, the long term targets for Jyske Bank is in alignment with the Paris Agreement and the target set out by the Danish Government of a net zero CO2 impact in 2045. To be able to measure the transition, Jyske Bank Group has since 2019 been measuring the estimated CO2 emissions of our entire business volume of loans and own investments and assets under management. An important step is to continuesly improve the data foundation to be able to measure and act upon climate related risks and for strategic decisions. This is in conjunction with e.g. setting targets for reducing the CO2 emissions of parts of the asset under management portfolio and of the loan portfolio as Jyske Bank Group has done where interim targets have been defined for 2030. Jyske Bank applies a risk based aproach meaning, that focus first and foremost lies within sectors of the highest risk. Therefore, the targets for lending are set within residential properties, commercial properties,  electricity and heat supply, agriculture and transportation. In 2022 Net Zero Asset Managers Initiativ approved our first interim targets for net-carbon neutralinvestments in 2050. 
The targets are further elaborated upon in the Annual Report 2023, p. 22.</t>
  </si>
  <si>
    <r>
      <t>Jyske Bank is a value based company and taking ESG risks and negative impacts on the environment into account are core elements of the group's business model and strategy. The basis of the Group's work with responsible investment is UN PRI's Principles for Responsible Investment in addition the Bank has signed TCFD and is founding signatory of UN Principles for Responsible Banking and use these initiatives as a framework for our work with ESG risk and opportunities. 
Especially environmental risk and the transition to a low-carbon society are considered to be important. Therefore, managing ESG risks is an integrated part of the Group's risk management, and the Group wish to support the customers on this transition based on the methodology that "</t>
    </r>
    <r>
      <rPr>
        <i/>
        <sz val="10"/>
        <rFont val="Effra"/>
        <family val="2"/>
      </rPr>
      <t>all progress counts</t>
    </r>
    <r>
      <rPr>
        <sz val="10"/>
        <rFont val="Effra"/>
        <family val="2"/>
      </rPr>
      <t>".</t>
    </r>
  </si>
  <si>
    <r>
      <t>In the Risk Control Self Assessment (RCSA) process for evaluting non-financial risk, there is a suitabel framework which also can reveal social risk.</t>
    </r>
    <r>
      <rPr>
        <sz val="10"/>
        <color rgb="FFFF0000"/>
        <rFont val="Effra"/>
        <family val="2"/>
      </rPr>
      <t xml:space="preserve"> </t>
    </r>
    <r>
      <rPr>
        <sz val="10"/>
        <rFont val="Effra"/>
        <family val="2"/>
      </rPr>
      <t xml:space="preserve">
</t>
    </r>
  </si>
  <si>
    <r>
      <t>Other assets excluded from both the numerator and denominator for GAR</t>
    </r>
    <r>
      <rPr>
        <b/>
        <strike/>
        <sz val="10"/>
        <color rgb="FFFF0000"/>
        <rFont val="Effra"/>
        <family val="2"/>
      </rPr>
      <t xml:space="preserve"> </t>
    </r>
    <r>
      <rPr>
        <b/>
        <sz val="10"/>
        <color theme="1"/>
        <rFont val="Effra"/>
        <family val="2"/>
      </rPr>
      <t xml:space="preserve">calculation </t>
    </r>
  </si>
  <si>
    <t>Yes</t>
  </si>
  <si>
    <t>No</t>
  </si>
  <si>
    <t>As Jyske Bank follows the provisions set out in the EU taxonomy, GAR is calculated on an end-of-year basis, thus based on data from the 31st of December 2023.</t>
  </si>
  <si>
    <t>This template is aligned according to template 7 and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</si>
</sst>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0\ _k_r_._-;\-* #,##0.00\ _k_r_._-;_-* &quot;-&quot;??\ _k_r_._-;_-@_-"/>
    <numFmt numFmtId="166" formatCode="_-* #,##0.0000_-;\-* #,##0.0000_-;_-* &quot;-&quot;??_-;_-@_-"/>
    <numFmt numFmtId="167" formatCode="0.0000"/>
    <numFmt numFmtId="168" formatCode="_-* #,##0.0_-;\-* #,##0.0_-;_-* &quot;-&quot;??_-;_-@_-"/>
  </numFmts>
  <fonts count="28" x14ac:knownFonts="1">
    <font>
      <sz val="11"/>
      <color theme="1"/>
      <name val="Calibri"/>
      <family val="2"/>
      <scheme val="minor"/>
    </font>
    <font>
      <sz val="11"/>
      <color theme="1"/>
      <name val="Effra"/>
      <family val="2"/>
    </font>
    <font>
      <sz val="11"/>
      <color theme="1"/>
      <name val="Effra"/>
      <family val="2"/>
    </font>
    <font>
      <sz val="11"/>
      <color theme="1"/>
      <name val="Effra"/>
      <family val="2"/>
    </font>
    <font>
      <u/>
      <sz val="11"/>
      <color theme="10"/>
      <name val="Calibri"/>
      <family val="2"/>
      <scheme val="minor"/>
    </font>
    <font>
      <sz val="11"/>
      <color theme="0"/>
      <name val="Effra"/>
      <family val="2"/>
    </font>
    <font>
      <b/>
      <sz val="20"/>
      <color theme="0"/>
      <name val="Effra"/>
      <family val="2"/>
    </font>
    <font>
      <sz val="10"/>
      <color theme="0"/>
      <name val="Effra"/>
      <family val="2"/>
    </font>
    <font>
      <u/>
      <sz val="11"/>
      <color theme="0"/>
      <name val="Effra"/>
      <family val="2"/>
    </font>
    <font>
      <b/>
      <u/>
      <sz val="11"/>
      <name val="Effra"/>
      <family val="2"/>
    </font>
    <font>
      <sz val="11"/>
      <name val="Effra"/>
      <family val="2"/>
    </font>
    <font>
      <b/>
      <u/>
      <sz val="16"/>
      <color theme="0"/>
      <name val="Effra"/>
      <family val="2"/>
    </font>
    <font>
      <sz val="16"/>
      <color theme="0"/>
      <name val="Effra"/>
      <family val="2"/>
    </font>
    <font>
      <b/>
      <sz val="16"/>
      <color theme="0"/>
      <name val="Effra"/>
      <family val="2"/>
    </font>
    <font>
      <sz val="12"/>
      <color theme="1"/>
      <name val="Effra"/>
      <family val="2"/>
    </font>
    <font>
      <sz val="10"/>
      <name val="Effra"/>
      <family val="2"/>
    </font>
    <font>
      <b/>
      <sz val="10"/>
      <name val="Effra"/>
      <family val="2"/>
    </font>
    <font>
      <strike/>
      <sz val="10"/>
      <name val="Effra"/>
      <family val="2"/>
    </font>
    <font>
      <i/>
      <sz val="10"/>
      <name val="Effra"/>
      <family val="2"/>
    </font>
    <font>
      <sz val="10"/>
      <color rgb="FFFF0000"/>
      <name val="Effra"/>
      <family val="2"/>
    </font>
    <font>
      <sz val="10"/>
      <color theme="1"/>
      <name val="Effra"/>
      <family val="2"/>
    </font>
    <font>
      <b/>
      <sz val="10"/>
      <color theme="1"/>
      <name val="Effra"/>
      <family val="2"/>
    </font>
    <font>
      <sz val="11"/>
      <color theme="1"/>
      <name val="Calibri"/>
      <family val="2"/>
      <scheme val="minor"/>
    </font>
    <font>
      <b/>
      <u/>
      <sz val="11"/>
      <color theme="0"/>
      <name val="Effra"/>
      <family val="2"/>
    </font>
    <font>
      <u/>
      <sz val="10"/>
      <color theme="0"/>
      <name val="Effra"/>
      <family val="2"/>
    </font>
    <font>
      <b/>
      <strike/>
      <sz val="10"/>
      <color rgb="FFFF0000"/>
      <name val="Effra"/>
      <family val="2"/>
    </font>
    <font>
      <b/>
      <u/>
      <sz val="10"/>
      <name val="Effra"/>
      <family val="2"/>
    </font>
    <font>
      <sz val="10"/>
      <color theme="1"/>
      <name val="Effra"/>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rgb="FF005C3C"/>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left>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bottom style="thin">
        <color theme="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indexed="64"/>
      </left>
      <right/>
      <top/>
      <bottom style="thin">
        <color indexed="64"/>
      </bottom>
      <diagonal/>
    </border>
  </borders>
  <cellStyleXfs count="4">
    <xf numFmtId="0" fontId="0" fillId="0" borderId="0"/>
    <xf numFmtId="0" fontId="4"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350">
    <xf numFmtId="0" fontId="0" fillId="0" borderId="0" xfId="0"/>
    <xf numFmtId="0" fontId="0" fillId="2" borderId="0" xfId="0" applyFill="1"/>
    <xf numFmtId="0" fontId="6" fillId="7" borderId="0" xfId="0" applyFont="1" applyFill="1" applyBorder="1" applyAlignment="1">
      <alignment horizontal="left" vertical="center"/>
    </xf>
    <xf numFmtId="0" fontId="6" fillId="0" borderId="0" xfId="0" applyFont="1" applyFill="1" applyBorder="1" applyAlignment="1">
      <alignment horizontal="left" vertical="center"/>
    </xf>
    <xf numFmtId="0" fontId="6" fillId="7" borderId="16" xfId="0" applyFont="1" applyFill="1" applyBorder="1" applyAlignment="1">
      <alignment horizontal="left" vertical="center"/>
    </xf>
    <xf numFmtId="0" fontId="7" fillId="7" borderId="14" xfId="0" applyFont="1" applyFill="1" applyBorder="1" applyAlignment="1">
      <alignment horizontal="left"/>
    </xf>
    <xf numFmtId="0" fontId="5" fillId="7" borderId="0" xfId="0" applyFont="1" applyFill="1" applyBorder="1"/>
    <xf numFmtId="0" fontId="5" fillId="7" borderId="16" xfId="0" applyFont="1" applyFill="1" applyBorder="1"/>
    <xf numFmtId="0" fontId="5" fillId="7" borderId="15" xfId="0" applyFont="1" applyFill="1" applyBorder="1"/>
    <xf numFmtId="0" fontId="7" fillId="7" borderId="15" xfId="0" applyFont="1" applyFill="1" applyBorder="1"/>
    <xf numFmtId="0" fontId="3" fillId="0" borderId="0" xfId="0" applyFont="1" applyFill="1" applyBorder="1"/>
    <xf numFmtId="0" fontId="3" fillId="7" borderId="0" xfId="0" applyFont="1" applyFill="1" applyBorder="1"/>
    <xf numFmtId="0" fontId="3" fillId="0" borderId="0" xfId="0" applyFont="1" applyBorder="1"/>
    <xf numFmtId="0" fontId="3" fillId="7" borderId="0" xfId="0" applyFont="1" applyFill="1" applyBorder="1" applyAlignment="1">
      <alignment horizontal="left" indent="1"/>
    </xf>
    <xf numFmtId="0" fontId="5" fillId="7" borderId="16" xfId="0" applyFont="1" applyFill="1" applyBorder="1" applyAlignment="1">
      <alignment horizontal="left" indent="1"/>
    </xf>
    <xf numFmtId="0" fontId="3" fillId="0" borderId="0" xfId="0" applyFont="1" applyFill="1" applyBorder="1" applyAlignment="1">
      <alignment horizontal="left" indent="1"/>
    </xf>
    <xf numFmtId="0" fontId="3" fillId="0" borderId="0" xfId="0" applyFont="1" applyBorder="1" applyAlignment="1">
      <alignment horizontal="left" indent="1"/>
    </xf>
    <xf numFmtId="0" fontId="3" fillId="7" borderId="0" xfId="0" applyFont="1" applyFill="1" applyBorder="1" applyAlignment="1">
      <alignment horizontal="left" wrapText="1" indent="1"/>
    </xf>
    <xf numFmtId="0" fontId="5" fillId="7" borderId="16" xfId="0" applyFont="1" applyFill="1" applyBorder="1" applyAlignment="1">
      <alignment horizontal="left" wrapText="1" indent="1"/>
    </xf>
    <xf numFmtId="0" fontId="3" fillId="0" borderId="0" xfId="0" applyFont="1" applyFill="1" applyBorder="1" applyAlignment="1">
      <alignment horizontal="left" wrapText="1" indent="1"/>
    </xf>
    <xf numFmtId="0" fontId="3" fillId="0" borderId="0" xfId="0" applyFont="1" applyBorder="1" applyAlignment="1">
      <alignment horizontal="left" wrapText="1" indent="1"/>
    </xf>
    <xf numFmtId="0" fontId="3" fillId="7" borderId="17" xfId="0" applyFont="1" applyFill="1" applyBorder="1"/>
    <xf numFmtId="0" fontId="3" fillId="7" borderId="18" xfId="0" applyFont="1" applyFill="1" applyBorder="1"/>
    <xf numFmtId="0" fontId="3" fillId="7" borderId="19" xfId="0" applyFont="1" applyFill="1" applyBorder="1"/>
    <xf numFmtId="0" fontId="10" fillId="0" borderId="0" xfId="0" applyFont="1"/>
    <xf numFmtId="0" fontId="11" fillId="7" borderId="0" xfId="0" applyFont="1" applyFill="1" applyAlignment="1">
      <alignment horizontal="left"/>
    </xf>
    <xf numFmtId="0" fontId="12" fillId="7" borderId="0" xfId="0" applyFont="1" applyFill="1"/>
    <xf numFmtId="0" fontId="13" fillId="7" borderId="0" xfId="0" applyFont="1" applyFill="1" applyAlignment="1">
      <alignment horizontal="left"/>
    </xf>
    <xf numFmtId="0" fontId="10" fillId="0" borderId="0" xfId="0" applyFont="1" applyAlignment="1">
      <alignment vertical="center"/>
    </xf>
    <xf numFmtId="0" fontId="10" fillId="0" borderId="0" xfId="0" applyFont="1" applyAlignment="1">
      <alignment horizontal="center"/>
    </xf>
    <xf numFmtId="0" fontId="14" fillId="0" borderId="0" xfId="0" applyFont="1" applyAlignment="1">
      <alignment vertical="center"/>
    </xf>
    <xf numFmtId="0" fontId="13" fillId="2" borderId="0" xfId="0" applyFont="1" applyFill="1" applyAlignment="1">
      <alignment horizontal="left"/>
    </xf>
    <xf numFmtId="0" fontId="12" fillId="2" borderId="0" xfId="0" applyFont="1" applyFill="1"/>
    <xf numFmtId="0" fontId="15" fillId="2" borderId="0" xfId="0" applyFont="1" applyFill="1"/>
    <xf numFmtId="0" fontId="15" fillId="7" borderId="0" xfId="0" applyFont="1" applyFill="1"/>
    <xf numFmtId="0" fontId="15" fillId="2" borderId="23" xfId="0" applyFont="1" applyFill="1" applyBorder="1"/>
    <xf numFmtId="0" fontId="16" fillId="2" borderId="6" xfId="0" applyFont="1" applyFill="1" applyBorder="1" applyAlignment="1">
      <alignment vertical="center" wrapText="1"/>
    </xf>
    <xf numFmtId="0" fontId="15" fillId="2" borderId="2" xfId="0" applyFont="1" applyFill="1" applyBorder="1" applyAlignment="1">
      <alignment horizontal="center"/>
    </xf>
    <xf numFmtId="0" fontId="15" fillId="2" borderId="24" xfId="0" applyFont="1" applyFill="1" applyBorder="1"/>
    <xf numFmtId="0" fontId="16" fillId="2" borderId="9" xfId="0" applyFont="1" applyFill="1" applyBorder="1" applyAlignment="1">
      <alignment vertical="center" wrapText="1"/>
    </xf>
    <xf numFmtId="0" fontId="15" fillId="2" borderId="25" xfId="0" applyFont="1" applyFill="1" applyBorder="1"/>
    <xf numFmtId="0" fontId="17" fillId="2" borderId="7" xfId="0" applyFont="1" applyFill="1" applyBorder="1" applyAlignment="1">
      <alignment vertical="center" wrapText="1"/>
    </xf>
    <xf numFmtId="0" fontId="15" fillId="2" borderId="1" xfId="0" applyFont="1" applyFill="1" applyBorder="1" applyAlignment="1">
      <alignment vertical="center" wrapText="1"/>
    </xf>
    <xf numFmtId="0" fontId="15" fillId="2" borderId="4" xfId="0" applyFont="1" applyFill="1" applyBorder="1" applyAlignment="1">
      <alignment vertical="center" wrapText="1"/>
    </xf>
    <xf numFmtId="0" fontId="15" fillId="2" borderId="3" xfId="0" applyFont="1" applyFill="1" applyBorder="1" applyAlignment="1">
      <alignment vertical="center" wrapText="1"/>
    </xf>
    <xf numFmtId="0" fontId="17" fillId="2" borderId="3" xfId="0" applyFont="1" applyFill="1" applyBorder="1" applyAlignment="1">
      <alignment vertical="center" wrapText="1"/>
    </xf>
    <xf numFmtId="0" fontId="15" fillId="2" borderId="4" xfId="0" applyFont="1" applyFill="1" applyBorder="1" applyAlignment="1">
      <alignment horizontal="center" vertical="center" wrapText="1"/>
    </xf>
    <xf numFmtId="0" fontId="15" fillId="2" borderId="10" xfId="0" applyFont="1" applyFill="1" applyBorder="1"/>
    <xf numFmtId="0" fontId="15" fillId="2" borderId="2" xfId="0" applyFont="1" applyFill="1" applyBorder="1"/>
    <xf numFmtId="0" fontId="15" fillId="2" borderId="2" xfId="0" applyFont="1" applyFill="1" applyBorder="1" applyAlignment="1">
      <alignment horizontal="left" vertical="center" indent="1"/>
    </xf>
    <xf numFmtId="0" fontId="18" fillId="2" borderId="2" xfId="0" applyFont="1" applyFill="1" applyBorder="1" applyAlignment="1">
      <alignment horizontal="left" vertical="center" indent="3"/>
    </xf>
    <xf numFmtId="0" fontId="18" fillId="2" borderId="2" xfId="0" applyFont="1" applyFill="1" applyBorder="1" applyAlignment="1">
      <alignment horizontal="left" vertical="center" wrapText="1" indent="3"/>
    </xf>
    <xf numFmtId="0" fontId="19" fillId="2" borderId="0" xfId="0" applyFont="1" applyFill="1"/>
    <xf numFmtId="0" fontId="20" fillId="2" borderId="2" xfId="0" applyFont="1" applyFill="1" applyBorder="1" applyAlignment="1">
      <alignment horizontal="left" vertical="center" indent="1"/>
    </xf>
    <xf numFmtId="0" fontId="20" fillId="2" borderId="0" xfId="0" applyFont="1" applyFill="1"/>
    <xf numFmtId="0" fontId="21" fillId="2" borderId="2" xfId="0" applyFont="1" applyFill="1" applyBorder="1" applyAlignment="1">
      <alignment horizontal="left" vertical="center" wrapText="1"/>
    </xf>
    <xf numFmtId="0" fontId="20" fillId="2" borderId="2" xfId="0" applyFont="1" applyFill="1" applyBorder="1" applyAlignment="1">
      <alignment horizontal="left" vertical="center" wrapText="1" indent="1"/>
    </xf>
    <xf numFmtId="0" fontId="20" fillId="2" borderId="2" xfId="0" applyFont="1" applyFill="1" applyBorder="1" applyAlignment="1">
      <alignment horizontal="left" vertical="center"/>
    </xf>
    <xf numFmtId="0" fontId="20" fillId="2" borderId="6" xfId="0" applyFont="1" applyFill="1" applyBorder="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vertical="center" wrapText="1"/>
    </xf>
    <xf numFmtId="0" fontId="12" fillId="7" borderId="0" xfId="0" applyFont="1" applyFill="1" applyAlignment="1">
      <alignment vertical="center" wrapText="1"/>
    </xf>
    <xf numFmtId="0" fontId="12" fillId="7" borderId="0" xfId="0" applyFont="1" applyFill="1" applyAlignment="1">
      <alignment vertical="center"/>
    </xf>
    <xf numFmtId="0" fontId="20" fillId="2" borderId="2" xfId="0" applyFont="1" applyFill="1" applyBorder="1" applyAlignment="1">
      <alignment horizontal="center"/>
    </xf>
    <xf numFmtId="0" fontId="20" fillId="2" borderId="2" xfId="0" applyFont="1" applyFill="1" applyBorder="1" applyAlignment="1">
      <alignment horizontal="center" vertical="center" wrapText="1"/>
    </xf>
    <xf numFmtId="0" fontId="20" fillId="0" borderId="0" xfId="0" applyFont="1" applyFill="1"/>
    <xf numFmtId="0" fontId="20" fillId="2" borderId="2" xfId="0" applyFont="1" applyFill="1" applyBorder="1" applyAlignment="1">
      <alignment vertical="center"/>
    </xf>
    <xf numFmtId="0" fontId="20" fillId="2" borderId="26" xfId="0" applyFont="1" applyFill="1" applyBorder="1"/>
    <xf numFmtId="0" fontId="20" fillId="2" borderId="39" xfId="0" applyFont="1" applyFill="1" applyBorder="1" applyAlignment="1">
      <alignment horizontal="center" vertical="center"/>
    </xf>
    <xf numFmtId="0" fontId="20" fillId="2"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2" borderId="31" xfId="0" applyFont="1" applyFill="1" applyBorder="1"/>
    <xf numFmtId="0" fontId="20" fillId="2" borderId="9" xfId="0" applyFont="1" applyFill="1" applyBorder="1" applyAlignment="1">
      <alignment vertical="center" wrapText="1"/>
    </xf>
    <xf numFmtId="0" fontId="20" fillId="2" borderId="43" xfId="0" applyFont="1" applyFill="1" applyBorder="1"/>
    <xf numFmtId="0" fontId="20" fillId="2" borderId="10" xfId="0" applyFont="1" applyFill="1" applyBorder="1"/>
    <xf numFmtId="0" fontId="20" fillId="2" borderId="10" xfId="0" applyFont="1" applyFill="1" applyBorder="1" applyAlignment="1">
      <alignment vertical="center"/>
    </xf>
    <xf numFmtId="0" fontId="20" fillId="2" borderId="2" xfId="0" applyFont="1" applyFill="1" applyBorder="1"/>
    <xf numFmtId="0" fontId="5" fillId="7" borderId="0" xfId="0" applyFont="1" applyFill="1" applyAlignment="1">
      <alignment vertical="center" wrapText="1"/>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10" fillId="0" borderId="0" xfId="0" applyFont="1" applyAlignment="1">
      <alignment vertical="center" wrapText="1"/>
    </xf>
    <xf numFmtId="0" fontId="10" fillId="2" borderId="0" xfId="0" quotePrefix="1" applyFont="1" applyFill="1" applyAlignment="1">
      <alignment vertical="center" wrapText="1"/>
    </xf>
    <xf numFmtId="0" fontId="10" fillId="2" borderId="0" xfId="0" applyFont="1" applyFill="1"/>
    <xf numFmtId="0" fontId="13" fillId="7" borderId="0" xfId="0" applyFont="1" applyFill="1" applyAlignment="1"/>
    <xf numFmtId="0" fontId="15" fillId="2" borderId="10"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6" xfId="0" applyFont="1" applyFill="1" applyBorder="1" applyAlignment="1">
      <alignment horizontal="center" vertical="center"/>
    </xf>
    <xf numFmtId="43" fontId="20" fillId="2" borderId="2" xfId="2" applyFont="1" applyFill="1" applyBorder="1"/>
    <xf numFmtId="0" fontId="2" fillId="2" borderId="0" xfId="0" applyFont="1" applyFill="1"/>
    <xf numFmtId="0" fontId="9" fillId="2" borderId="0" xfId="0" applyFont="1" applyFill="1" applyAlignment="1">
      <alignment horizontal="left"/>
    </xf>
    <xf numFmtId="0" fontId="15" fillId="2" borderId="0" xfId="0" applyFont="1" applyFill="1" applyAlignment="1">
      <alignment horizontal="center" vertical="center" wrapText="1"/>
    </xf>
    <xf numFmtId="0" fontId="10" fillId="2" borderId="0" xfId="0" applyFont="1" applyFill="1" applyAlignment="1">
      <alignment vertical="center"/>
    </xf>
    <xf numFmtId="0" fontId="13" fillId="7" borderId="0" xfId="0" applyFont="1" applyFill="1"/>
    <xf numFmtId="0" fontId="15"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2" borderId="3" xfId="0" applyFont="1" applyFill="1" applyBorder="1"/>
    <xf numFmtId="0" fontId="15" fillId="0" borderId="1" xfId="0" applyFont="1" applyFill="1" applyBorder="1" applyAlignment="1">
      <alignment vertical="center" wrapText="1"/>
    </xf>
    <xf numFmtId="43" fontId="15" fillId="2" borderId="0" xfId="2" applyFont="1" applyFill="1"/>
    <xf numFmtId="43" fontId="20" fillId="0" borderId="2" xfId="2" applyFont="1" applyFill="1" applyBorder="1"/>
    <xf numFmtId="0" fontId="1" fillId="0" borderId="0" xfId="0" applyFont="1"/>
    <xf numFmtId="0" fontId="1" fillId="2" borderId="0" xfId="0" applyFont="1" applyFill="1"/>
    <xf numFmtId="0" fontId="1" fillId="0" borderId="0" xfId="0" applyFont="1" applyAlignment="1">
      <alignment vertical="center"/>
    </xf>
    <xf numFmtId="0" fontId="1" fillId="0" borderId="0" xfId="0" applyFont="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justify" vertical="center" wrapText="1"/>
    </xf>
    <xf numFmtId="0" fontId="5" fillId="7" borderId="0" xfId="0" applyFont="1" applyFill="1"/>
    <xf numFmtId="0" fontId="1" fillId="2" borderId="0" xfId="0" applyFont="1" applyFill="1" applyAlignment="1">
      <alignment vertical="center" wrapText="1"/>
    </xf>
    <xf numFmtId="164" fontId="1" fillId="2" borderId="0" xfId="2" applyNumberFormat="1" applyFont="1" applyFill="1" applyAlignment="1">
      <alignment vertical="center" wrapText="1"/>
    </xf>
    <xf numFmtId="0" fontId="23" fillId="7" borderId="0" xfId="0" applyFont="1" applyFill="1" applyAlignment="1">
      <alignment horizontal="left"/>
    </xf>
    <xf numFmtId="164" fontId="5" fillId="7" borderId="0" xfId="2" applyNumberFormat="1" applyFont="1" applyFill="1" applyAlignment="1">
      <alignment vertical="center" wrapText="1"/>
    </xf>
    <xf numFmtId="0" fontId="15" fillId="2" borderId="36" xfId="0" applyFont="1" applyFill="1" applyBorder="1" applyAlignment="1">
      <alignment horizontal="center"/>
    </xf>
    <xf numFmtId="0" fontId="20" fillId="2" borderId="0" xfId="0" applyFont="1" applyFill="1" applyAlignment="1"/>
    <xf numFmtId="0" fontId="1" fillId="0" borderId="0" xfId="0" applyFont="1" applyFill="1"/>
    <xf numFmtId="43" fontId="5" fillId="7" borderId="0" xfId="2" applyFont="1" applyFill="1" applyAlignment="1">
      <alignment vertical="center" wrapText="1"/>
    </xf>
    <xf numFmtId="43" fontId="10" fillId="2" borderId="0" xfId="2" applyFont="1" applyFill="1" applyAlignment="1">
      <alignment vertical="center" wrapText="1"/>
    </xf>
    <xf numFmtId="43" fontId="10" fillId="0" borderId="0" xfId="2" applyFont="1" applyAlignment="1">
      <alignment vertical="center" wrapText="1"/>
    </xf>
    <xf numFmtId="0" fontId="1" fillId="0" borderId="0" xfId="0" applyFont="1" applyAlignment="1">
      <alignment vertical="center" wrapText="1"/>
    </xf>
    <xf numFmtId="164" fontId="1" fillId="2" borderId="0" xfId="0" applyNumberFormat="1" applyFont="1" applyFill="1" applyAlignment="1">
      <alignment vertical="center" wrapText="1"/>
    </xf>
    <xf numFmtId="0" fontId="7" fillId="7" borderId="15" xfId="0" applyFont="1" applyFill="1" applyBorder="1" applyAlignment="1">
      <alignment horizontal="left" indent="1"/>
    </xf>
    <xf numFmtId="0" fontId="24" fillId="7" borderId="0" xfId="1" applyFont="1" applyFill="1" applyBorder="1" applyAlignment="1">
      <alignment horizontal="left" indent="1"/>
    </xf>
    <xf numFmtId="0" fontId="7" fillId="7" borderId="15" xfId="0" applyFont="1" applyFill="1" applyBorder="1" applyAlignment="1">
      <alignment horizontal="left" wrapText="1" indent="1"/>
    </xf>
    <xf numFmtId="0" fontId="20" fillId="0" borderId="2" xfId="0" applyFont="1" applyBorder="1" applyAlignment="1">
      <alignment horizontal="center" vertical="center" wrapText="1"/>
    </xf>
    <xf numFmtId="0" fontId="15" fillId="4"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5" fillId="4" borderId="2" xfId="0" applyFont="1" applyFill="1" applyBorder="1" applyAlignment="1">
      <alignment horizontal="justify" vertical="center" wrapText="1"/>
    </xf>
    <xf numFmtId="0" fontId="15" fillId="0" borderId="2" xfId="0" applyFont="1" applyBorder="1" applyAlignment="1">
      <alignment horizontal="center" vertical="center"/>
    </xf>
    <xf numFmtId="0" fontId="15" fillId="0" borderId="2" xfId="0" applyFont="1" applyBorder="1" applyAlignment="1">
      <alignment horizontal="justify" vertical="center"/>
    </xf>
    <xf numFmtId="0" fontId="15" fillId="0" borderId="2" xfId="0" applyFont="1" applyBorder="1" applyAlignment="1">
      <alignment horizontal="justify" vertical="center" wrapText="1"/>
    </xf>
    <xf numFmtId="0" fontId="20" fillId="0" borderId="2" xfId="0" applyFont="1" applyBorder="1" applyAlignment="1">
      <alignment wrapText="1"/>
    </xf>
    <xf numFmtId="0" fontId="20" fillId="5"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6" fillId="4"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justify" vertical="center" wrapText="1"/>
    </xf>
    <xf numFmtId="0" fontId="15" fillId="0" borderId="1" xfId="0" applyFont="1" applyBorder="1" applyAlignment="1">
      <alignment horizontal="left" vertical="center" wrapText="1"/>
    </xf>
    <xf numFmtId="0" fontId="15" fillId="5" borderId="2" xfId="0" applyFont="1" applyFill="1" applyBorder="1" applyAlignment="1">
      <alignment horizontal="center" vertical="center"/>
    </xf>
    <xf numFmtId="0" fontId="15" fillId="5" borderId="2" xfId="0" applyFont="1" applyFill="1" applyBorder="1" applyAlignment="1">
      <alignment horizontal="justify" vertical="center" wrapText="1"/>
    </xf>
    <xf numFmtId="0" fontId="15" fillId="5" borderId="2" xfId="0" applyFont="1" applyFill="1" applyBorder="1" applyAlignment="1">
      <alignment horizontal="center" vertical="center" wrapText="1"/>
    </xf>
    <xf numFmtId="0" fontId="15" fillId="0" borderId="2" xfId="0" applyFont="1" applyBorder="1" applyAlignment="1">
      <alignment horizontal="left" vertical="center" wrapText="1" indent="3"/>
    </xf>
    <xf numFmtId="0" fontId="15" fillId="0" borderId="2" xfId="0" applyFont="1" applyBorder="1" applyAlignment="1">
      <alignment horizontal="left" vertical="center" wrapText="1" indent="2"/>
    </xf>
    <xf numFmtId="0" fontId="15" fillId="0" borderId="2" xfId="0" applyFont="1" applyBorder="1" applyAlignment="1">
      <alignment vertical="center" wrapText="1"/>
    </xf>
    <xf numFmtId="0" fontId="21" fillId="5" borderId="2" xfId="0" applyFont="1" applyFill="1" applyBorder="1" applyAlignment="1">
      <alignment horizontal="center" vertical="center" wrapText="1"/>
    </xf>
    <xf numFmtId="0" fontId="15" fillId="0" borderId="2" xfId="0" applyFont="1" applyBorder="1" applyAlignment="1">
      <alignment horizontal="left" vertical="top" wrapText="1"/>
    </xf>
    <xf numFmtId="0" fontId="20" fillId="0" borderId="2" xfId="0" applyFont="1" applyBorder="1" applyAlignment="1">
      <alignment horizontal="left" vertical="top" wrapText="1"/>
    </xf>
    <xf numFmtId="0" fontId="20" fillId="0" borderId="2" xfId="0" applyFont="1" applyBorder="1" applyAlignment="1">
      <alignment horizontal="left" vertical="center" wrapText="1" indent="3"/>
    </xf>
    <xf numFmtId="0" fontId="20" fillId="0" borderId="2" xfId="0" applyFont="1" applyBorder="1" applyAlignment="1">
      <alignment horizontal="left" vertical="center" wrapText="1" indent="4"/>
    </xf>
    <xf numFmtId="0" fontId="20" fillId="0" borderId="2" xfId="0" applyFont="1" applyFill="1" applyBorder="1" applyAlignment="1">
      <alignment horizontal="left" vertical="center" wrapText="1" indent="3"/>
    </xf>
    <xf numFmtId="0" fontId="20" fillId="0" borderId="2" xfId="0" applyFont="1" applyFill="1" applyBorder="1" applyAlignment="1">
      <alignment horizontal="left" vertical="center" wrapText="1" indent="4"/>
    </xf>
    <xf numFmtId="0" fontId="15" fillId="2" borderId="1" xfId="0" applyFont="1" applyFill="1" applyBorder="1" applyAlignment="1">
      <alignment horizontal="center"/>
    </xf>
    <xf numFmtId="0" fontId="15" fillId="2" borderId="26" xfId="0" applyFont="1" applyFill="1" applyBorder="1"/>
    <xf numFmtId="0" fontId="15" fillId="2" borderId="27" xfId="0" applyFont="1" applyFill="1" applyBorder="1" applyAlignment="1">
      <alignment vertical="center" wrapText="1"/>
    </xf>
    <xf numFmtId="0" fontId="15" fillId="2" borderId="31" xfId="0" applyFont="1" applyFill="1" applyBorder="1"/>
    <xf numFmtId="0" fontId="15" fillId="2" borderId="3" xfId="0" applyFont="1" applyFill="1" applyBorder="1" applyAlignment="1">
      <alignment horizontal="center" vertical="center" wrapText="1"/>
    </xf>
    <xf numFmtId="0" fontId="15" fillId="2" borderId="10" xfId="0" applyFont="1" applyFill="1" applyBorder="1" applyAlignment="1">
      <alignment vertical="center" wrapText="1"/>
    </xf>
    <xf numFmtId="0" fontId="15" fillId="2" borderId="2" xfId="0" applyFont="1" applyFill="1" applyBorder="1" applyAlignment="1">
      <alignment horizontal="center" vertical="center" wrapText="1"/>
    </xf>
    <xf numFmtId="0" fontId="15" fillId="2" borderId="33" xfId="0" applyFont="1" applyFill="1" applyBorder="1" applyAlignment="1">
      <alignment wrapText="1"/>
    </xf>
    <xf numFmtId="0" fontId="15" fillId="2" borderId="34" xfId="0" applyFont="1" applyFill="1" applyBorder="1" applyAlignment="1">
      <alignment horizontal="center"/>
    </xf>
    <xf numFmtId="0" fontId="21" fillId="2" borderId="10" xfId="0" applyFont="1" applyFill="1" applyBorder="1" applyAlignment="1">
      <alignment vertical="center" wrapText="1"/>
    </xf>
    <xf numFmtId="0" fontId="20" fillId="2" borderId="2" xfId="0" applyFont="1" applyFill="1" applyBorder="1" applyAlignment="1">
      <alignment horizontal="left" wrapText="1"/>
    </xf>
    <xf numFmtId="0" fontId="20" fillId="2" borderId="10" xfId="0" applyFont="1" applyFill="1" applyBorder="1" applyAlignment="1">
      <alignment horizontal="left" wrapText="1"/>
    </xf>
    <xf numFmtId="0" fontId="20" fillId="2" borderId="37" xfId="0" applyFont="1" applyFill="1" applyBorder="1" applyAlignment="1">
      <alignment horizontal="left" wrapText="1"/>
    </xf>
    <xf numFmtId="0" fontId="20" fillId="2" borderId="39" xfId="0" applyFont="1" applyFill="1" applyBorder="1" applyAlignment="1">
      <alignment horizontal="center"/>
    </xf>
    <xf numFmtId="0" fontId="20" fillId="2" borderId="8" xfId="0" applyFont="1" applyFill="1" applyBorder="1" applyAlignment="1">
      <alignment horizontal="center"/>
    </xf>
    <xf numFmtId="0" fontId="20" fillId="0" borderId="2" xfId="0" applyFont="1" applyFill="1" applyBorder="1" applyAlignment="1">
      <alignment horizontal="center"/>
    </xf>
    <xf numFmtId="0" fontId="20" fillId="2" borderId="3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0" xfId="0" applyFont="1" applyFill="1" applyBorder="1"/>
    <xf numFmtId="43" fontId="20" fillId="2" borderId="2" xfId="0" applyNumberFormat="1" applyFont="1" applyFill="1" applyBorder="1"/>
    <xf numFmtId="0" fontId="20" fillId="2" borderId="0" xfId="0" applyFont="1" applyFill="1" applyAlignment="1">
      <alignment horizontal="center" vertical="center" wrapText="1"/>
    </xf>
    <xf numFmtId="0" fontId="20" fillId="2" borderId="9" xfId="0" applyFont="1" applyFill="1" applyBorder="1" applyAlignment="1">
      <alignment horizontal="center" vertical="center" wrapText="1"/>
    </xf>
    <xf numFmtId="164" fontId="20" fillId="2" borderId="8" xfId="2" applyNumberFormat="1" applyFont="1" applyFill="1" applyBorder="1" applyAlignment="1">
      <alignment horizontal="center" vertical="center" wrapText="1"/>
    </xf>
    <xf numFmtId="164" fontId="20" fillId="2" borderId="7" xfId="2" applyNumberFormat="1" applyFont="1" applyFill="1" applyBorder="1" applyAlignment="1">
      <alignment horizontal="center" vertical="center" wrapText="1"/>
    </xf>
    <xf numFmtId="164" fontId="20" fillId="2" borderId="3" xfId="2" applyNumberFormat="1" applyFont="1" applyFill="1" applyBorder="1" applyAlignment="1">
      <alignment vertical="center" wrapText="1"/>
    </xf>
    <xf numFmtId="164" fontId="20" fillId="2" borderId="1" xfId="2" applyNumberFormat="1" applyFont="1" applyFill="1" applyBorder="1" applyAlignment="1">
      <alignment vertical="center" wrapText="1"/>
    </xf>
    <xf numFmtId="0" fontId="20" fillId="4" borderId="12" xfId="0" applyFont="1" applyFill="1" applyBorder="1" applyAlignment="1">
      <alignment horizontal="center" vertical="center" wrapText="1"/>
    </xf>
    <xf numFmtId="0" fontId="21" fillId="4" borderId="13" xfId="0" applyFont="1" applyFill="1" applyBorder="1" applyAlignment="1">
      <alignment horizontal="left" vertical="center" wrapText="1"/>
    </xf>
    <xf numFmtId="164" fontId="20" fillId="4" borderId="13" xfId="2" applyNumberFormat="1" applyFont="1" applyFill="1" applyBorder="1" applyAlignment="1">
      <alignment horizontal="left" vertical="center" wrapText="1"/>
    </xf>
    <xf numFmtId="164" fontId="20" fillId="4" borderId="13" xfId="2" applyNumberFormat="1" applyFont="1" applyFill="1" applyBorder="1" applyAlignment="1">
      <alignment vertical="center" wrapText="1"/>
    </xf>
    <xf numFmtId="164" fontId="20" fillId="4" borderId="8" xfId="2" applyNumberFormat="1" applyFont="1" applyFill="1" applyBorder="1" applyAlignment="1">
      <alignment vertical="center" wrapText="1"/>
    </xf>
    <xf numFmtId="0" fontId="20" fillId="2" borderId="10" xfId="0" applyFont="1" applyFill="1" applyBorder="1" applyAlignment="1">
      <alignment horizontal="left" vertical="center" wrapText="1" indent="1"/>
    </xf>
    <xf numFmtId="164" fontId="20" fillId="2" borderId="10" xfId="2" applyNumberFormat="1" applyFont="1" applyFill="1" applyBorder="1" applyAlignment="1">
      <alignment horizontal="left" vertical="center" wrapText="1" indent="1"/>
    </xf>
    <xf numFmtId="164" fontId="20" fillId="2" borderId="10" xfId="2" applyNumberFormat="1" applyFont="1" applyFill="1" applyBorder="1" applyAlignment="1">
      <alignment vertical="center" wrapText="1"/>
    </xf>
    <xf numFmtId="0" fontId="21" fillId="2" borderId="2" xfId="0" applyFont="1" applyFill="1" applyBorder="1" applyAlignment="1">
      <alignment horizontal="left" vertical="center" wrapText="1" indent="3"/>
    </xf>
    <xf numFmtId="164" fontId="20" fillId="2" borderId="2" xfId="2" applyNumberFormat="1" applyFont="1" applyFill="1" applyBorder="1" applyAlignment="1">
      <alignment vertical="center" wrapText="1"/>
    </xf>
    <xf numFmtId="0" fontId="20" fillId="2" borderId="2" xfId="0" applyFont="1" applyFill="1" applyBorder="1" applyAlignment="1">
      <alignment horizontal="left" vertical="center" wrapText="1" indent="4"/>
    </xf>
    <xf numFmtId="0" fontId="20" fillId="2" borderId="2" xfId="0" applyFont="1" applyFill="1" applyBorder="1" applyAlignment="1">
      <alignment horizontal="left" vertical="center" wrapText="1" indent="5"/>
    </xf>
    <xf numFmtId="164" fontId="20" fillId="2" borderId="2" xfId="2" applyNumberFormat="1" applyFont="1" applyFill="1" applyBorder="1" applyAlignment="1">
      <alignment horizontal="left" vertical="center" wrapText="1" indent="4"/>
    </xf>
    <xf numFmtId="164" fontId="20" fillId="0" borderId="2" xfId="2" applyNumberFormat="1" applyFont="1" applyBorder="1" applyAlignment="1">
      <alignment horizontal="left" vertical="center" wrapText="1" indent="4"/>
    </xf>
    <xf numFmtId="164" fontId="20" fillId="0" borderId="2" xfId="2" applyNumberFormat="1" applyFont="1" applyBorder="1" applyAlignment="1">
      <alignment vertical="center" wrapText="1"/>
    </xf>
    <xf numFmtId="164" fontId="20" fillId="3" borderId="2" xfId="2" applyNumberFormat="1" applyFont="1" applyFill="1" applyBorder="1" applyAlignment="1">
      <alignment vertical="center" wrapText="1"/>
    </xf>
    <xf numFmtId="164" fontId="20" fillId="2" borderId="2" xfId="2" applyNumberFormat="1" applyFont="1" applyFill="1" applyBorder="1" applyAlignment="1">
      <alignment horizontal="left" vertical="center" wrapText="1" indent="5"/>
    </xf>
    <xf numFmtId="0" fontId="20" fillId="2" borderId="2" xfId="0" applyFont="1" applyFill="1" applyBorder="1" applyAlignment="1">
      <alignment horizontal="left" vertical="center" wrapText="1" indent="6"/>
    </xf>
    <xf numFmtId="0" fontId="20" fillId="0" borderId="2" xfId="0" applyFont="1" applyBorder="1" applyAlignment="1">
      <alignment horizontal="left" vertical="center" wrapText="1" indent="5"/>
    </xf>
    <xf numFmtId="0" fontId="21" fillId="0" borderId="2" xfId="0" applyFont="1" applyBorder="1" applyAlignment="1">
      <alignment horizontal="left" vertical="center" wrapText="1" indent="3"/>
    </xf>
    <xf numFmtId="0" fontId="21" fillId="0" borderId="2" xfId="0" applyFont="1" applyBorder="1" applyAlignment="1">
      <alignment vertical="center" wrapText="1"/>
    </xf>
    <xf numFmtId="164" fontId="20" fillId="4" borderId="5" xfId="2" applyNumberFormat="1" applyFont="1" applyFill="1" applyBorder="1" applyAlignment="1">
      <alignment vertical="center" wrapText="1"/>
    </xf>
    <xf numFmtId="164" fontId="20" fillId="4" borderId="6" xfId="2" applyNumberFormat="1" applyFont="1" applyFill="1" applyBorder="1" applyAlignment="1">
      <alignment vertical="center" wrapText="1"/>
    </xf>
    <xf numFmtId="0" fontId="21" fillId="0" borderId="2" xfId="0" applyFont="1" applyBorder="1" applyAlignment="1">
      <alignment horizontal="left" vertical="center" wrapText="1" indent="2"/>
    </xf>
    <xf numFmtId="164" fontId="20" fillId="0" borderId="10" xfId="2" applyNumberFormat="1" applyFont="1" applyFill="1" applyBorder="1" applyAlignment="1">
      <alignment horizontal="left" vertical="center" wrapText="1" indent="1"/>
    </xf>
    <xf numFmtId="0" fontId="19" fillId="4" borderId="12" xfId="0" applyFont="1" applyFill="1" applyBorder="1" applyAlignment="1">
      <alignment horizontal="center" vertical="center" wrapText="1"/>
    </xf>
    <xf numFmtId="43" fontId="15" fillId="0" borderId="2" xfId="2" applyFont="1" applyBorder="1" applyAlignment="1">
      <alignment horizontal="center" vertical="center" wrapText="1"/>
    </xf>
    <xf numFmtId="43" fontId="15" fillId="0" borderId="8" xfId="2" applyFont="1" applyBorder="1" applyAlignment="1">
      <alignment horizontal="center" vertical="center" wrapText="1"/>
    </xf>
    <xf numFmtId="0" fontId="15" fillId="0" borderId="8" xfId="0" applyFont="1" applyBorder="1" applyAlignment="1">
      <alignment horizontal="center" vertical="center" wrapText="1"/>
    </xf>
    <xf numFmtId="0" fontId="15" fillId="6" borderId="0" xfId="0" applyFont="1" applyFill="1" applyAlignment="1">
      <alignment vertical="center" wrapText="1"/>
    </xf>
    <xf numFmtId="43" fontId="15" fillId="2" borderId="7" xfId="2" applyFont="1" applyFill="1" applyBorder="1" applyAlignment="1">
      <alignment horizontal="center" vertical="center" wrapText="1"/>
    </xf>
    <xf numFmtId="0" fontId="15" fillId="2" borderId="7" xfId="0" applyFont="1" applyFill="1" applyBorder="1" applyAlignment="1">
      <alignment horizontal="center" vertical="center" wrapText="1"/>
    </xf>
    <xf numFmtId="43" fontId="15" fillId="2" borderId="10" xfId="2" applyFont="1" applyFill="1" applyBorder="1" applyAlignment="1">
      <alignment vertical="center" wrapText="1"/>
    </xf>
    <xf numFmtId="43" fontId="15" fillId="2" borderId="2" xfId="2" applyFont="1" applyFill="1" applyBorder="1" applyAlignment="1">
      <alignment vertical="center" wrapText="1"/>
    </xf>
    <xf numFmtId="43" fontId="20" fillId="2" borderId="2" xfId="2" applyFont="1" applyFill="1" applyBorder="1" applyAlignment="1">
      <alignment vertical="center" wrapText="1"/>
    </xf>
    <xf numFmtId="0" fontId="15" fillId="2" borderId="2" xfId="0" applyFont="1" applyFill="1" applyBorder="1" applyAlignment="1">
      <alignment vertical="center" wrapText="1"/>
    </xf>
    <xf numFmtId="0" fontId="20" fillId="2" borderId="2" xfId="0" applyFont="1" applyFill="1" applyBorder="1" applyAlignment="1">
      <alignment vertical="center" wrapText="1"/>
    </xf>
    <xf numFmtId="0" fontId="26" fillId="2" borderId="2" xfId="0" applyFont="1" applyFill="1" applyBorder="1" applyAlignment="1">
      <alignment horizontal="left" vertical="center" wrapText="1"/>
    </xf>
    <xf numFmtId="0" fontId="15" fillId="2" borderId="2" xfId="0" applyFont="1" applyFill="1" applyBorder="1" applyAlignment="1">
      <alignment horizontal="left" vertical="center" wrapText="1" indent="1"/>
    </xf>
    <xf numFmtId="0" fontId="15" fillId="2" borderId="2" xfId="0" applyFont="1" applyFill="1" applyBorder="1" applyAlignment="1">
      <alignment horizontal="left" vertical="center" wrapText="1" indent="3"/>
    </xf>
    <xf numFmtId="0" fontId="15" fillId="2" borderId="2" xfId="0" applyFont="1" applyFill="1" applyBorder="1" applyAlignment="1">
      <alignment horizontal="left" vertical="center" wrapText="1" indent="4"/>
    </xf>
    <xf numFmtId="0" fontId="15" fillId="2" borderId="2" xfId="0" applyFont="1" applyFill="1" applyBorder="1" applyAlignment="1">
      <alignment horizontal="left" vertical="center" wrapText="1" indent="5"/>
    </xf>
    <xf numFmtId="0" fontId="15" fillId="2" borderId="2" xfId="0" applyFont="1" applyFill="1" applyBorder="1" applyAlignment="1">
      <alignment horizontal="left" vertical="center" wrapText="1" indent="2"/>
    </xf>
    <xf numFmtId="0" fontId="7" fillId="7" borderId="46" xfId="0" applyFont="1" applyFill="1" applyBorder="1"/>
    <xf numFmtId="0" fontId="7" fillId="7" borderId="47" xfId="0" applyFont="1" applyFill="1" applyBorder="1" applyAlignment="1">
      <alignment horizontal="center"/>
    </xf>
    <xf numFmtId="0" fontId="7" fillId="7" borderId="45" xfId="0" applyFont="1" applyFill="1" applyBorder="1" applyAlignment="1">
      <alignment horizontal="center"/>
    </xf>
    <xf numFmtId="0" fontId="7" fillId="7" borderId="44" xfId="0" applyFont="1" applyFill="1" applyBorder="1" applyAlignment="1">
      <alignment horizontal="center"/>
    </xf>
    <xf numFmtId="0" fontId="7" fillId="7" borderId="48" xfId="0" applyFont="1" applyFill="1" applyBorder="1"/>
    <xf numFmtId="0" fontId="15" fillId="0" borderId="2" xfId="0" applyFont="1" applyBorder="1"/>
    <xf numFmtId="0" fontId="15" fillId="2" borderId="2" xfId="0" applyFont="1" applyFill="1" applyBorder="1" applyAlignment="1">
      <alignment horizontal="left" indent="2"/>
    </xf>
    <xf numFmtId="164" fontId="15" fillId="0" borderId="2" xfId="2" applyNumberFormat="1" applyFont="1" applyBorder="1"/>
    <xf numFmtId="0" fontId="15" fillId="2" borderId="2" xfId="0" applyFont="1" applyFill="1" applyBorder="1" applyAlignment="1">
      <alignment wrapText="1"/>
    </xf>
    <xf numFmtId="43" fontId="20" fillId="6" borderId="2" xfId="2" applyFont="1" applyFill="1" applyBorder="1"/>
    <xf numFmtId="9" fontId="20" fillId="2" borderId="2" xfId="3" applyFont="1" applyFill="1" applyBorder="1"/>
    <xf numFmtId="166" fontId="20" fillId="2" borderId="2" xfId="0" applyNumberFormat="1" applyFont="1" applyFill="1" applyBorder="1"/>
    <xf numFmtId="0" fontId="20" fillId="0" borderId="10" xfId="0" applyFont="1" applyFill="1" applyBorder="1" applyAlignment="1">
      <alignment horizontal="center" vertical="center" wrapText="1"/>
    </xf>
    <xf numFmtId="0" fontId="20" fillId="0" borderId="2" xfId="0" applyFont="1" applyFill="1" applyBorder="1" applyAlignment="1">
      <alignment horizontal="left" vertical="center" wrapText="1" indent="5"/>
    </xf>
    <xf numFmtId="164" fontId="20" fillId="0" borderId="2" xfId="2" applyNumberFormat="1" applyFont="1" applyFill="1" applyBorder="1" applyAlignment="1">
      <alignment vertical="center" wrapText="1"/>
    </xf>
    <xf numFmtId="164" fontId="20" fillId="0" borderId="10" xfId="2" applyNumberFormat="1" applyFont="1" applyFill="1" applyBorder="1" applyAlignment="1">
      <alignment vertical="center" wrapText="1"/>
    </xf>
    <xf numFmtId="0" fontId="1" fillId="0" borderId="0" xfId="0" applyFont="1" applyFill="1" applyAlignment="1">
      <alignment vertical="center" wrapText="1"/>
    </xf>
    <xf numFmtId="0" fontId="20" fillId="2" borderId="0" xfId="0" applyFont="1" applyFill="1" applyAlignment="1">
      <alignment horizontal="left" vertical="center"/>
    </xf>
    <xf numFmtId="0" fontId="27" fillId="2" borderId="0" xfId="0" applyFont="1" applyFill="1" applyAlignment="1">
      <alignment horizontal="left" vertical="center"/>
    </xf>
    <xf numFmtId="0" fontId="15" fillId="0" borderId="2" xfId="0" applyFont="1" applyFill="1" applyBorder="1" applyAlignment="1">
      <alignment horizontal="center" vertical="center" wrapText="1"/>
    </xf>
    <xf numFmtId="0" fontId="10" fillId="0" borderId="0" xfId="0" applyFont="1" applyFill="1" applyAlignment="1">
      <alignment vertical="center" wrapText="1"/>
    </xf>
    <xf numFmtId="0" fontId="15" fillId="0" borderId="0" xfId="0" applyFont="1"/>
    <xf numFmtId="3" fontId="10" fillId="2" borderId="0" xfId="0" applyNumberFormat="1" applyFont="1" applyFill="1"/>
    <xf numFmtId="3" fontId="10" fillId="2" borderId="2" xfId="0" applyNumberFormat="1" applyFont="1" applyFill="1" applyBorder="1"/>
    <xf numFmtId="0" fontId="8" fillId="7" borderId="0" xfId="1" applyFont="1" applyFill="1" applyBorder="1" applyAlignment="1">
      <alignment horizontal="left" wrapText="1"/>
    </xf>
    <xf numFmtId="0" fontId="8" fillId="7" borderId="0" xfId="1" applyFont="1" applyFill="1" applyBorder="1" applyAlignment="1">
      <alignment horizontal="left"/>
    </xf>
    <xf numFmtId="165" fontId="19" fillId="2" borderId="0" xfId="0" applyNumberFormat="1" applyFont="1" applyFill="1"/>
    <xf numFmtId="0" fontId="15" fillId="0" borderId="2" xfId="0" applyFont="1" applyFill="1" applyBorder="1"/>
    <xf numFmtId="0" fontId="21" fillId="0" borderId="2" xfId="0" applyFont="1" applyFill="1" applyBorder="1" applyAlignment="1">
      <alignment horizontal="left" vertical="center" wrapText="1"/>
    </xf>
    <xf numFmtId="0" fontId="19" fillId="0" borderId="0" xfId="0" applyFont="1" applyFill="1"/>
    <xf numFmtId="0" fontId="15" fillId="0" borderId="10" xfId="0" applyFont="1" applyFill="1" applyBorder="1"/>
    <xf numFmtId="0" fontId="16" fillId="0" borderId="2" xfId="0" applyFont="1" applyFill="1" applyBorder="1" applyAlignment="1">
      <alignment horizontal="left" vertical="center" wrapText="1"/>
    </xf>
    <xf numFmtId="0" fontId="15" fillId="0" borderId="0" xfId="0" applyFont="1" applyFill="1"/>
    <xf numFmtId="167" fontId="15" fillId="0" borderId="2" xfId="2" applyNumberFormat="1" applyFont="1" applyFill="1" applyBorder="1" applyAlignment="1">
      <alignment vertical="center" wrapText="1"/>
    </xf>
    <xf numFmtId="166" fontId="20" fillId="2" borderId="2" xfId="2" applyNumberFormat="1" applyFont="1" applyFill="1" applyBorder="1"/>
    <xf numFmtId="2" fontId="20" fillId="2" borderId="2" xfId="0" applyNumberFormat="1" applyFont="1" applyFill="1" applyBorder="1"/>
    <xf numFmtId="167" fontId="15" fillId="2" borderId="10" xfId="2" applyNumberFormat="1" applyFont="1" applyFill="1" applyBorder="1" applyAlignment="1">
      <alignment vertical="center" wrapText="1"/>
    </xf>
    <xf numFmtId="167" fontId="15" fillId="2" borderId="2" xfId="2" applyNumberFormat="1" applyFont="1" applyFill="1" applyBorder="1" applyAlignment="1">
      <alignment vertical="center" wrapText="1"/>
    </xf>
    <xf numFmtId="167" fontId="20" fillId="0" borderId="2" xfId="2" applyNumberFormat="1" applyFont="1" applyBorder="1" applyAlignment="1">
      <alignment vertical="center" wrapText="1"/>
    </xf>
    <xf numFmtId="167" fontId="15" fillId="0" borderId="2" xfId="2" applyNumberFormat="1" applyFont="1" applyBorder="1" applyAlignment="1">
      <alignment vertical="center" wrapText="1"/>
    </xf>
    <xf numFmtId="167" fontId="15" fillId="3" borderId="2" xfId="2" applyNumberFormat="1" applyFont="1" applyFill="1" applyBorder="1" applyAlignment="1">
      <alignment vertical="center" wrapText="1"/>
    </xf>
    <xf numFmtId="167" fontId="15" fillId="0" borderId="10" xfId="2" applyNumberFormat="1" applyFont="1" applyFill="1" applyBorder="1" applyAlignment="1">
      <alignment vertical="center" wrapText="1"/>
    </xf>
    <xf numFmtId="11" fontId="15" fillId="2" borderId="0" xfId="0" applyNumberFormat="1" applyFont="1" applyFill="1"/>
    <xf numFmtId="0" fontId="6" fillId="7" borderId="20" xfId="0" applyFont="1" applyFill="1" applyBorder="1" applyAlignment="1">
      <alignment horizontal="left" vertical="center"/>
    </xf>
    <xf numFmtId="0" fontId="6" fillId="7" borderId="21" xfId="0" applyFont="1" applyFill="1" applyBorder="1" applyAlignment="1">
      <alignment horizontal="left" vertical="center"/>
    </xf>
    <xf numFmtId="0" fontId="6" fillId="7" borderId="22" xfId="0" applyFont="1" applyFill="1" applyBorder="1" applyAlignment="1">
      <alignment horizontal="left" vertical="center"/>
    </xf>
    <xf numFmtId="0" fontId="20"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10" xfId="0" applyFont="1" applyBorder="1" applyAlignment="1">
      <alignment horizontal="left" vertical="center"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20" fillId="0" borderId="10" xfId="0" applyFont="1" applyBorder="1" applyAlignment="1">
      <alignment horizontal="left" vertical="top" wrapText="1"/>
    </xf>
    <xf numFmtId="0" fontId="15" fillId="2" borderId="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0" xfId="0" applyFont="1" applyFill="1" applyBorder="1" applyAlignment="1">
      <alignment horizontal="center" vertical="center"/>
    </xf>
    <xf numFmtId="164" fontId="20" fillId="2" borderId="4" xfId="2" applyNumberFormat="1" applyFont="1" applyFill="1" applyBorder="1" applyAlignment="1">
      <alignment horizontal="center" vertical="center" wrapText="1"/>
    </xf>
    <xf numFmtId="164" fontId="20" fillId="2" borderId="5" xfId="2" applyNumberFormat="1" applyFont="1" applyFill="1" applyBorder="1" applyAlignment="1">
      <alignment horizontal="center" vertical="center" wrapText="1"/>
    </xf>
    <xf numFmtId="164" fontId="20" fillId="2" borderId="6" xfId="2" applyNumberFormat="1"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0" xfId="0" applyFont="1" applyFill="1" applyAlignment="1">
      <alignment horizontal="center" vertical="center" wrapText="1"/>
    </xf>
    <xf numFmtId="164" fontId="20" fillId="2" borderId="3" xfId="2" applyNumberFormat="1" applyFont="1" applyFill="1" applyBorder="1" applyAlignment="1">
      <alignment horizontal="center" vertical="center" wrapText="1"/>
    </xf>
    <xf numFmtId="164" fontId="21" fillId="6" borderId="12" xfId="2" applyNumberFormat="1" applyFont="1" applyFill="1" applyBorder="1" applyAlignment="1">
      <alignment horizontal="center" vertical="center" wrapText="1"/>
    </xf>
    <xf numFmtId="164" fontId="21" fillId="6" borderId="13" xfId="2" applyNumberFormat="1" applyFont="1" applyFill="1" applyBorder="1" applyAlignment="1">
      <alignment horizontal="center" vertical="center" wrapText="1"/>
    </xf>
    <xf numFmtId="164" fontId="21" fillId="6" borderId="8" xfId="2"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43" fontId="15" fillId="2" borderId="4" xfId="2" applyFont="1" applyFill="1" applyBorder="1" applyAlignment="1">
      <alignment horizontal="center" vertical="center" wrapText="1"/>
    </xf>
    <xf numFmtId="43" fontId="15" fillId="2" borderId="5" xfId="2" applyFont="1" applyFill="1" applyBorder="1" applyAlignment="1">
      <alignment horizontal="center" vertical="center" wrapText="1"/>
    </xf>
    <xf numFmtId="43" fontId="15" fillId="2" borderId="6" xfId="2"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8" xfId="0" applyFont="1" applyFill="1" applyBorder="1" applyAlignment="1">
      <alignment horizontal="center" vertical="center" wrapText="1"/>
    </xf>
    <xf numFmtId="43" fontId="16" fillId="6" borderId="12" xfId="2" applyFont="1" applyFill="1" applyBorder="1" applyAlignment="1">
      <alignment horizontal="center" vertical="center" wrapText="1"/>
    </xf>
    <xf numFmtId="43" fontId="16" fillId="6" borderId="13" xfId="2" applyFont="1" applyFill="1" applyBorder="1" applyAlignment="1">
      <alignment horizontal="center" vertical="center" wrapText="1"/>
    </xf>
    <xf numFmtId="43" fontId="16" fillId="6" borderId="8" xfId="2"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8" xfId="0" applyFont="1" applyFill="1" applyBorder="1" applyAlignment="1">
      <alignment horizontal="center" vertical="center" wrapText="1"/>
    </xf>
    <xf numFmtId="43" fontId="15" fillId="2" borderId="1" xfId="2" applyFont="1" applyFill="1" applyBorder="1" applyAlignment="1">
      <alignment horizontal="center" vertical="center" wrapText="1"/>
    </xf>
    <xf numFmtId="43" fontId="15" fillId="2" borderId="3" xfId="2" applyFont="1" applyFill="1" applyBorder="1" applyAlignment="1">
      <alignment horizontal="center" vertical="center" wrapText="1"/>
    </xf>
    <xf numFmtId="43" fontId="15" fillId="2" borderId="10" xfId="2"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47" xfId="0" applyFont="1" applyFill="1" applyBorder="1" applyAlignment="1">
      <alignment horizontal="center" vertical="center"/>
    </xf>
    <xf numFmtId="0" fontId="7" fillId="7" borderId="49" xfId="0" applyFont="1" applyFill="1" applyBorder="1" applyAlignment="1">
      <alignment horizontal="center" vertical="center"/>
    </xf>
    <xf numFmtId="0" fontId="7" fillId="7" borderId="45" xfId="0" applyFont="1" applyFill="1" applyBorder="1" applyAlignment="1">
      <alignment horizontal="center" vertical="center"/>
    </xf>
    <xf numFmtId="0" fontId="7" fillId="7" borderId="44" xfId="0" applyFont="1" applyFill="1" applyBorder="1" applyAlignment="1">
      <alignment horizontal="center" vertical="center"/>
    </xf>
    <xf numFmtId="168" fontId="15" fillId="0" borderId="2" xfId="2" applyNumberFormat="1" applyFont="1" applyFill="1" applyBorder="1" applyAlignment="1">
      <alignment vertical="center" wrapText="1"/>
    </xf>
    <xf numFmtId="168" fontId="15" fillId="0" borderId="2" xfId="2" applyNumberFormat="1" applyFont="1" applyFill="1" applyBorder="1" applyAlignment="1">
      <alignment vertical="center"/>
    </xf>
    <xf numFmtId="168" fontId="15" fillId="0" borderId="2" xfId="2" applyNumberFormat="1" applyFont="1" applyFill="1" applyBorder="1" applyAlignment="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005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163539</xdr:colOff>
      <xdr:row>1</xdr:row>
      <xdr:rowOff>151237</xdr:rowOff>
    </xdr:from>
    <xdr:to>
      <xdr:col>4</xdr:col>
      <xdr:colOff>5833540</xdr:colOff>
      <xdr:row>6</xdr:row>
      <xdr:rowOff>42835</xdr:rowOff>
    </xdr:to>
    <xdr:pic>
      <xdr:nvPicPr>
        <xdr:cNvPr id="2" name="Billede 2">
          <a:extLst>
            <a:ext uri="{FF2B5EF4-FFF2-40B4-BE49-F238E27FC236}">
              <a16:creationId xmlns:a16="http://schemas.microsoft.com/office/drawing/2014/main" id="{38A48E45-E1CE-48A2-8EE4-9DC518EE17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493" y="343191"/>
          <a:ext cx="5677621" cy="8608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0BD9-8733-4104-BC0B-7DFCD37992B2}">
  <sheetPr>
    <pageSetUpPr fitToPage="1"/>
  </sheetPr>
  <dimension ref="B1:H26"/>
  <sheetViews>
    <sheetView showGridLines="0" topLeftCell="A14" zoomScale="70" zoomScaleNormal="70" workbookViewId="0">
      <selection activeCell="I41" sqref="I41"/>
    </sheetView>
  </sheetViews>
  <sheetFormatPr defaultColWidth="8.88671875" defaultRowHeight="14.4" x14ac:dyDescent="0.3"/>
  <cols>
    <col min="1" max="3" width="3.33203125" style="12" customWidth="1"/>
    <col min="4" max="4" width="4.33203125" style="12" customWidth="1"/>
    <col min="5" max="5" width="96.33203125" style="12" customWidth="1"/>
    <col min="6" max="7" width="3.33203125" style="12" customWidth="1"/>
    <col min="8" max="8" width="8.88671875" style="10"/>
    <col min="9" max="16" width="8.88671875" style="12"/>
    <col min="17" max="17" width="19.109375" style="12" customWidth="1"/>
    <col min="18" max="16384" width="8.88671875" style="12"/>
  </cols>
  <sheetData>
    <row r="1" spans="2:8" s="10" customFormat="1" x14ac:dyDescent="0.3"/>
    <row r="2" spans="2:8" x14ac:dyDescent="0.3">
      <c r="B2" s="11"/>
      <c r="C2" s="11"/>
      <c r="D2" s="11"/>
      <c r="E2" s="11"/>
      <c r="F2" s="11"/>
      <c r="G2" s="11"/>
    </row>
    <row r="3" spans="2:8" x14ac:dyDescent="0.3">
      <c r="B3" s="11"/>
      <c r="C3" s="11"/>
      <c r="D3" s="11"/>
      <c r="E3" s="11"/>
      <c r="F3" s="11"/>
      <c r="G3" s="11"/>
    </row>
    <row r="4" spans="2:8" x14ac:dyDescent="0.3">
      <c r="B4" s="11"/>
      <c r="C4" s="11"/>
      <c r="D4" s="11"/>
      <c r="E4" s="11"/>
      <c r="F4" s="11"/>
      <c r="G4" s="11"/>
    </row>
    <row r="5" spans="2:8" x14ac:dyDescent="0.3">
      <c r="B5" s="11"/>
      <c r="C5" s="11"/>
      <c r="D5" s="11"/>
      <c r="E5" s="11"/>
      <c r="F5" s="11"/>
      <c r="G5" s="11"/>
    </row>
    <row r="6" spans="2:8" x14ac:dyDescent="0.3">
      <c r="B6" s="11"/>
      <c r="C6" s="11"/>
      <c r="D6" s="11"/>
      <c r="E6" s="11"/>
      <c r="F6" s="11"/>
      <c r="G6" s="11"/>
    </row>
    <row r="7" spans="2:8" ht="15" thickBot="1" x14ac:dyDescent="0.35">
      <c r="B7" s="11"/>
      <c r="C7" s="11"/>
      <c r="D7" s="11"/>
      <c r="E7" s="11"/>
      <c r="F7" s="11"/>
      <c r="G7" s="11"/>
    </row>
    <row r="8" spans="2:8" ht="25.8" thickBot="1" x14ac:dyDescent="0.35">
      <c r="B8" s="11"/>
      <c r="C8" s="11"/>
      <c r="D8" s="262" t="s">
        <v>312</v>
      </c>
      <c r="E8" s="263"/>
      <c r="F8" s="264"/>
      <c r="G8" s="2"/>
      <c r="H8" s="3"/>
    </row>
    <row r="9" spans="2:8" ht="12.75" customHeight="1" x14ac:dyDescent="0.3">
      <c r="B9" s="11"/>
      <c r="C9" s="11"/>
      <c r="D9" s="5" t="s">
        <v>313</v>
      </c>
      <c r="E9" s="2"/>
      <c r="F9" s="4"/>
      <c r="G9" s="2"/>
      <c r="H9" s="3"/>
    </row>
    <row r="10" spans="2:8" x14ac:dyDescent="0.3">
      <c r="B10" s="11"/>
      <c r="C10" s="11"/>
      <c r="D10" s="9" t="s">
        <v>311</v>
      </c>
      <c r="E10" s="6"/>
      <c r="F10" s="7"/>
      <c r="G10" s="11"/>
    </row>
    <row r="11" spans="2:8" x14ac:dyDescent="0.3">
      <c r="B11" s="11"/>
      <c r="C11" s="11"/>
      <c r="D11" s="8"/>
      <c r="E11" s="6"/>
      <c r="F11" s="7"/>
      <c r="G11" s="11"/>
    </row>
    <row r="12" spans="2:8" s="16" customFormat="1" ht="18" customHeight="1" x14ac:dyDescent="0.3">
      <c r="B12" s="13"/>
      <c r="C12" s="13"/>
      <c r="D12" s="120"/>
      <c r="E12" s="244" t="s">
        <v>357</v>
      </c>
      <c r="F12" s="14"/>
      <c r="G12" s="13"/>
      <c r="H12" s="15"/>
    </row>
    <row r="13" spans="2:8" s="16" customFormat="1" ht="18" customHeight="1" x14ac:dyDescent="0.3">
      <c r="B13" s="13"/>
      <c r="C13" s="13"/>
      <c r="D13" s="120"/>
      <c r="E13" s="244" t="s">
        <v>358</v>
      </c>
      <c r="F13" s="14"/>
      <c r="G13" s="13"/>
      <c r="H13" s="15"/>
    </row>
    <row r="14" spans="2:8" s="16" customFormat="1" ht="18" customHeight="1" x14ac:dyDescent="0.3">
      <c r="B14" s="13"/>
      <c r="C14" s="13"/>
      <c r="D14" s="120"/>
      <c r="E14" s="244" t="s">
        <v>359</v>
      </c>
      <c r="F14" s="14"/>
      <c r="G14" s="13"/>
      <c r="H14" s="15"/>
    </row>
    <row r="15" spans="2:8" s="16" customFormat="1" ht="9" customHeight="1" x14ac:dyDescent="0.3">
      <c r="B15" s="13"/>
      <c r="C15" s="13"/>
      <c r="D15" s="120"/>
      <c r="E15" s="121"/>
      <c r="F15" s="14"/>
      <c r="G15" s="13"/>
      <c r="H15" s="15"/>
    </row>
    <row r="16" spans="2:8" s="20" customFormat="1" ht="18" customHeight="1" x14ac:dyDescent="0.3">
      <c r="B16" s="17"/>
      <c r="C16" s="17"/>
      <c r="D16" s="122"/>
      <c r="E16" s="243" t="s">
        <v>349</v>
      </c>
      <c r="F16" s="18"/>
      <c r="G16" s="17"/>
      <c r="H16" s="19"/>
    </row>
    <row r="17" spans="2:8" s="20" customFormat="1" ht="18" customHeight="1" x14ac:dyDescent="0.3">
      <c r="B17" s="17"/>
      <c r="C17" s="17"/>
      <c r="D17" s="122"/>
      <c r="E17" s="243" t="s">
        <v>350</v>
      </c>
      <c r="F17" s="18"/>
      <c r="G17" s="17"/>
      <c r="H17" s="19"/>
    </row>
    <row r="18" spans="2:8" s="16" customFormat="1" ht="18" customHeight="1" x14ac:dyDescent="0.3">
      <c r="B18" s="13"/>
      <c r="C18" s="13"/>
      <c r="D18" s="120"/>
      <c r="E18" s="244" t="s">
        <v>351</v>
      </c>
      <c r="F18" s="14"/>
      <c r="G18" s="13"/>
      <c r="H18" s="15"/>
    </row>
    <row r="19" spans="2:8" s="16" customFormat="1" ht="18" customHeight="1" x14ac:dyDescent="0.3">
      <c r="B19" s="13"/>
      <c r="C19" s="13"/>
      <c r="D19" s="120"/>
      <c r="E19" s="244" t="s">
        <v>352</v>
      </c>
      <c r="F19" s="14"/>
      <c r="G19" s="13"/>
      <c r="H19" s="15"/>
    </row>
    <row r="20" spans="2:8" s="16" customFormat="1" ht="18" customHeight="1" x14ac:dyDescent="0.3">
      <c r="B20" s="13"/>
      <c r="C20" s="13"/>
      <c r="D20" s="120"/>
      <c r="E20" s="244" t="s">
        <v>353</v>
      </c>
      <c r="F20" s="14"/>
      <c r="G20" s="13"/>
      <c r="H20" s="15"/>
    </row>
    <row r="21" spans="2:8" s="16" customFormat="1" ht="18" customHeight="1" x14ac:dyDescent="0.3">
      <c r="B21" s="13"/>
      <c r="C21" s="13"/>
      <c r="D21" s="120"/>
      <c r="E21" s="244" t="s">
        <v>354</v>
      </c>
      <c r="F21" s="14"/>
      <c r="G21" s="13"/>
      <c r="H21" s="15"/>
    </row>
    <row r="22" spans="2:8" s="16" customFormat="1" ht="18" customHeight="1" x14ac:dyDescent="0.3">
      <c r="B22" s="13"/>
      <c r="C22" s="13"/>
      <c r="D22" s="120"/>
      <c r="E22" s="244" t="s">
        <v>355</v>
      </c>
      <c r="F22" s="14"/>
      <c r="G22" s="13"/>
      <c r="H22" s="15"/>
    </row>
    <row r="23" spans="2:8" s="16" customFormat="1" ht="18" customHeight="1" x14ac:dyDescent="0.3">
      <c r="B23" s="13"/>
      <c r="C23" s="13"/>
      <c r="D23" s="120"/>
      <c r="E23" s="244" t="s">
        <v>356</v>
      </c>
      <c r="F23" s="14"/>
      <c r="G23" s="13"/>
      <c r="H23" s="15"/>
    </row>
    <row r="24" spans="2:8" ht="15" thickBot="1" x14ac:dyDescent="0.35">
      <c r="B24" s="11"/>
      <c r="C24" s="11"/>
      <c r="D24" s="21"/>
      <c r="E24" s="22"/>
      <c r="F24" s="23"/>
      <c r="G24" s="11"/>
    </row>
    <row r="25" spans="2:8" x14ac:dyDescent="0.3">
      <c r="B25" s="11"/>
      <c r="C25" s="11"/>
      <c r="D25" s="11"/>
      <c r="E25" s="11"/>
      <c r="F25" s="11"/>
      <c r="G25" s="11"/>
    </row>
    <row r="26" spans="2:8" x14ac:dyDescent="0.3">
      <c r="B26" s="11"/>
      <c r="C26" s="11"/>
      <c r="D26" s="11"/>
      <c r="E26" s="11"/>
      <c r="F26" s="11"/>
      <c r="G26" s="11"/>
    </row>
  </sheetData>
  <mergeCells count="1">
    <mergeCell ref="D8:F8"/>
  </mergeCells>
  <hyperlinks>
    <hyperlink ref="E12" location="'Qualitative-Environmental risk'!A1" display="'Qualitative-Environmental risk'!A1" xr:uid="{9943D028-343D-4136-8CD0-7E8AF3921825}"/>
    <hyperlink ref="E13" location="'Qualitative-Social risk'!A1" display="'Qualitative-Social risk'!A1" xr:uid="{823F481A-4D0B-451E-AB11-AC765B8A0C34}"/>
    <hyperlink ref="E14" location="'Qualitative-Governance risk'!A1" display="'Qualitative-Governance risk'!A1" xr:uid="{74799F4A-C3EB-4575-BA9C-CBF48E2BCB9B}"/>
    <hyperlink ref="E16" location="'1.CC Transition risk-Banking b.'!A1" display="'1.CC Transition risk-Banking b.'!A1" xr:uid="{3D80975E-46CE-4146-9D15-1F878D422880}"/>
    <hyperlink ref="E19" location="'5.CC Physical risk'!A1" display="'5.CC Physical risk'!A1" xr:uid="{425B70C3-0711-49A2-9521-7A1389E67A58}"/>
    <hyperlink ref="E20" location="'6. Summary GAR '!A1" display="'6. Summary GAR '!A1" xr:uid="{E0D8D024-35A3-4BD3-BCCD-62BE29A78B1C}"/>
    <hyperlink ref="E21" location="'7.Mitigating actions-GAR assets'!A1" display="'7.Mitigating actions-GAR assets'!A1" xr:uid="{8D897118-7C26-4654-A61E-A10EEB22AC3B}"/>
    <hyperlink ref="E22" location="'8.Mitigating actions - GAR %'!A1" display="'8.Mitigating actions - GAR %'!A1" xr:uid="{BCBAEFBB-08C8-4318-A714-64E8D318BDEC}"/>
    <hyperlink ref="E23" location="'10.Other mitigating actions'!A1" display="'10.Other mitigating actions'!A1" xr:uid="{75E8DD17-3C39-4344-8C8F-56C5D3898CF5}"/>
    <hyperlink ref="E17" location="'2.CC Trans-BB.RE collateral'!A1" display="2.CC Trans-BB.RE collateral" xr:uid="{19813552-1A68-4E31-8BC2-3257837BB53B}"/>
  </hyperlinks>
  <pageMargins left="0.70866141732283472" right="0.70866141732283472" top="0.74803149606299213" bottom="0.74803149606299213" header="0.31496062992125984" footer="0.31496062992125984"/>
  <pageSetup paperSize="9" scale="99" orientation="landscape" verticalDpi="1200" r:id="rId1"/>
  <headerFooter>
    <oddHeader>&amp;CEU Annex XIII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DA5A-166D-4AE6-8D48-B6A8F072118B}">
  <dimension ref="A2:T309"/>
  <sheetViews>
    <sheetView topLeftCell="A11" zoomScale="55" zoomScaleNormal="55" workbookViewId="0">
      <selection activeCell="D14" sqref="D14"/>
    </sheetView>
  </sheetViews>
  <sheetFormatPr defaultColWidth="8.88671875" defaultRowHeight="14.4" x14ac:dyDescent="0.3"/>
  <cols>
    <col min="1" max="1" width="3.33203125" style="108" customWidth="1"/>
    <col min="2" max="2" width="10.33203125" style="105" customWidth="1"/>
    <col min="3" max="3" width="60.5546875" style="108" customWidth="1"/>
    <col min="4" max="4" width="18.33203125" style="109" bestFit="1" customWidth="1"/>
    <col min="5" max="5" width="17.88671875" style="109" bestFit="1" customWidth="1"/>
    <col min="6" max="6" width="11.33203125" style="109" customWidth="1"/>
    <col min="7" max="7" width="14.6640625" style="109" customWidth="1"/>
    <col min="8" max="8" width="13" style="109" customWidth="1"/>
    <col min="9" max="9" width="13.109375" style="109" customWidth="1"/>
    <col min="10" max="10" width="8.88671875" style="109"/>
    <col min="11" max="11" width="9.6640625" style="109" customWidth="1"/>
    <col min="12" max="12" width="12.88671875" style="109" customWidth="1"/>
    <col min="13" max="13" width="13" style="109" customWidth="1"/>
    <col min="14" max="14" width="11.33203125" style="109" customWidth="1"/>
    <col min="15" max="15" width="11.88671875" style="109" bestFit="1" customWidth="1"/>
    <col min="16" max="16" width="11" style="109" customWidth="1"/>
    <col min="17" max="17" width="13.33203125" style="109" customWidth="1"/>
    <col min="18" max="18" width="13" style="109" customWidth="1"/>
    <col min="19" max="19" width="11.109375" style="109" customWidth="1"/>
    <col min="20" max="20" width="11.88671875" style="108" bestFit="1" customWidth="1"/>
    <col min="21" max="16384" width="8.88671875" style="108"/>
  </cols>
  <sheetData>
    <row r="2" spans="2:19" ht="21" x14ac:dyDescent="0.4">
      <c r="B2" s="27" t="s">
        <v>306</v>
      </c>
      <c r="C2" s="78"/>
      <c r="D2" s="111"/>
      <c r="E2" s="111"/>
      <c r="F2" s="111"/>
      <c r="G2" s="111"/>
      <c r="H2" s="111"/>
      <c r="I2" s="111"/>
      <c r="J2" s="111"/>
      <c r="K2" s="111"/>
      <c r="L2" s="111"/>
      <c r="M2" s="111"/>
      <c r="N2" s="111"/>
      <c r="O2" s="111"/>
      <c r="P2" s="111"/>
      <c r="Q2" s="111"/>
      <c r="R2" s="111"/>
      <c r="S2" s="111"/>
    </row>
    <row r="3" spans="2:19" x14ac:dyDescent="0.3">
      <c r="B3" s="236" t="s">
        <v>366</v>
      </c>
    </row>
    <row r="4" spans="2:19" s="105" customFormat="1" x14ac:dyDescent="0.3">
      <c r="B4" s="170"/>
      <c r="C4" s="171"/>
      <c r="D4" s="172" t="s">
        <v>1</v>
      </c>
      <c r="E4" s="172" t="s">
        <v>2</v>
      </c>
      <c r="F4" s="172" t="s">
        <v>3</v>
      </c>
      <c r="G4" s="172" t="s">
        <v>4</v>
      </c>
      <c r="H4" s="172" t="s">
        <v>5</v>
      </c>
      <c r="I4" s="172" t="s">
        <v>6</v>
      </c>
      <c r="J4" s="172" t="s">
        <v>7</v>
      </c>
      <c r="K4" s="172" t="s">
        <v>8</v>
      </c>
      <c r="L4" s="172" t="s">
        <v>9</v>
      </c>
      <c r="M4" s="172" t="s">
        <v>10</v>
      </c>
      <c r="N4" s="172" t="s">
        <v>11</v>
      </c>
      <c r="O4" s="172" t="s">
        <v>12</v>
      </c>
      <c r="P4" s="172" t="s">
        <v>127</v>
      </c>
      <c r="Q4" s="172" t="s">
        <v>128</v>
      </c>
      <c r="R4" s="172" t="s">
        <v>129</v>
      </c>
      <c r="S4" s="172" t="s">
        <v>130</v>
      </c>
    </row>
    <row r="5" spans="2:19" ht="28.95" customHeight="1" x14ac:dyDescent="0.3">
      <c r="B5" s="311" t="s">
        <v>346</v>
      </c>
      <c r="C5" s="312"/>
      <c r="D5" s="313" t="s">
        <v>347</v>
      </c>
      <c r="E5" s="315"/>
      <c r="F5" s="315"/>
      <c r="G5" s="315"/>
      <c r="H5" s="315"/>
      <c r="I5" s="315"/>
      <c r="J5" s="315"/>
      <c r="K5" s="315"/>
      <c r="L5" s="315"/>
      <c r="M5" s="315"/>
      <c r="N5" s="315"/>
      <c r="O5" s="315"/>
      <c r="P5" s="315"/>
      <c r="Q5" s="315"/>
      <c r="R5" s="315"/>
      <c r="S5" s="314"/>
    </row>
    <row r="6" spans="2:19" ht="14.4" customHeight="1" x14ac:dyDescent="0.3">
      <c r="B6" s="313"/>
      <c r="C6" s="314"/>
      <c r="D6" s="316" t="s">
        <v>204</v>
      </c>
      <c r="E6" s="317" t="s">
        <v>140</v>
      </c>
      <c r="F6" s="318"/>
      <c r="G6" s="318"/>
      <c r="H6" s="318"/>
      <c r="I6" s="319"/>
      <c r="J6" s="317" t="s">
        <v>141</v>
      </c>
      <c r="K6" s="318"/>
      <c r="L6" s="318"/>
      <c r="M6" s="318"/>
      <c r="N6" s="319"/>
      <c r="O6" s="317" t="s">
        <v>142</v>
      </c>
      <c r="P6" s="318"/>
      <c r="Q6" s="318"/>
      <c r="R6" s="318"/>
      <c r="S6" s="319"/>
    </row>
    <row r="7" spans="2:19" ht="33.6" customHeight="1" x14ac:dyDescent="0.3">
      <c r="B7" s="313"/>
      <c r="C7" s="314"/>
      <c r="D7" s="316"/>
      <c r="E7" s="308" t="s">
        <v>205</v>
      </c>
      <c r="F7" s="309"/>
      <c r="G7" s="309"/>
      <c r="H7" s="309"/>
      <c r="I7" s="310"/>
      <c r="J7" s="308" t="s">
        <v>205</v>
      </c>
      <c r="K7" s="309"/>
      <c r="L7" s="309"/>
      <c r="M7" s="309"/>
      <c r="N7" s="310"/>
      <c r="O7" s="308" t="s">
        <v>205</v>
      </c>
      <c r="P7" s="309"/>
      <c r="Q7" s="309"/>
      <c r="R7" s="309"/>
      <c r="S7" s="310"/>
    </row>
    <row r="8" spans="2:19" ht="33.6" customHeight="1" x14ac:dyDescent="0.3">
      <c r="B8" s="313"/>
      <c r="C8" s="314"/>
      <c r="D8" s="316"/>
      <c r="E8" s="173"/>
      <c r="F8" s="308" t="s">
        <v>206</v>
      </c>
      <c r="G8" s="309"/>
      <c r="H8" s="309"/>
      <c r="I8" s="310"/>
      <c r="J8" s="173"/>
      <c r="K8" s="308" t="s">
        <v>206</v>
      </c>
      <c r="L8" s="309"/>
      <c r="M8" s="309"/>
      <c r="N8" s="310"/>
      <c r="O8" s="173"/>
      <c r="P8" s="308" t="s">
        <v>206</v>
      </c>
      <c r="Q8" s="309"/>
      <c r="R8" s="309"/>
      <c r="S8" s="310"/>
    </row>
    <row r="9" spans="2:19" ht="39.6" x14ac:dyDescent="0.3">
      <c r="B9" s="313"/>
      <c r="C9" s="314"/>
      <c r="D9" s="316"/>
      <c r="E9" s="174"/>
      <c r="F9" s="174"/>
      <c r="G9" s="175" t="s">
        <v>144</v>
      </c>
      <c r="H9" s="175" t="s">
        <v>145</v>
      </c>
      <c r="I9" s="175" t="s">
        <v>146</v>
      </c>
      <c r="J9" s="174"/>
      <c r="K9" s="174"/>
      <c r="L9" s="175" t="s">
        <v>144</v>
      </c>
      <c r="M9" s="175" t="s">
        <v>147</v>
      </c>
      <c r="N9" s="175" t="s">
        <v>146</v>
      </c>
      <c r="O9" s="174"/>
      <c r="P9" s="174"/>
      <c r="Q9" s="175" t="s">
        <v>144</v>
      </c>
      <c r="R9" s="175" t="s">
        <v>148</v>
      </c>
      <c r="S9" s="175" t="s">
        <v>146</v>
      </c>
    </row>
    <row r="10" spans="2:19" s="118" customFormat="1" x14ac:dyDescent="0.3">
      <c r="B10" s="176"/>
      <c r="C10" s="177" t="s">
        <v>207</v>
      </c>
      <c r="D10" s="178"/>
      <c r="E10" s="179"/>
      <c r="F10" s="179"/>
      <c r="G10" s="179"/>
      <c r="H10" s="179"/>
      <c r="I10" s="179"/>
      <c r="J10" s="179"/>
      <c r="K10" s="179"/>
      <c r="L10" s="179"/>
      <c r="M10" s="179"/>
      <c r="N10" s="179"/>
      <c r="O10" s="179"/>
      <c r="P10" s="179"/>
      <c r="Q10" s="179"/>
      <c r="R10" s="179"/>
      <c r="S10" s="180"/>
    </row>
    <row r="11" spans="2:19" ht="26.4" x14ac:dyDescent="0.3">
      <c r="B11" s="87">
        <v>1</v>
      </c>
      <c r="C11" s="181" t="s">
        <v>149</v>
      </c>
      <c r="D11" s="182">
        <v>373656.70652383362</v>
      </c>
      <c r="E11" s="182">
        <v>226479.55708692025</v>
      </c>
      <c r="F11" s="182">
        <v>24280.226777603137</v>
      </c>
      <c r="G11" s="182">
        <v>18.675767059999995</v>
      </c>
      <c r="H11" s="182"/>
      <c r="I11" s="182">
        <v>9.5251969750199947</v>
      </c>
      <c r="J11" s="182"/>
      <c r="K11" s="182"/>
      <c r="L11" s="182"/>
      <c r="M11" s="182"/>
      <c r="N11" s="182"/>
      <c r="O11" s="183">
        <v>226479.55708692025</v>
      </c>
      <c r="P11" s="183">
        <v>24280.226777603137</v>
      </c>
      <c r="Q11" s="183">
        <v>18.675767059999995</v>
      </c>
      <c r="R11" s="183"/>
      <c r="S11" s="183">
        <v>9.5251969750199947</v>
      </c>
    </row>
    <row r="12" spans="2:19" x14ac:dyDescent="0.3">
      <c r="B12" s="87">
        <v>2</v>
      </c>
      <c r="C12" s="184" t="s">
        <v>208</v>
      </c>
      <c r="D12" s="182">
        <v>121373.66069213992</v>
      </c>
      <c r="E12" s="182">
        <v>13543.094539319796</v>
      </c>
      <c r="F12" s="182"/>
      <c r="G12" s="182"/>
      <c r="H12" s="182"/>
      <c r="I12" s="182"/>
      <c r="J12" s="182"/>
      <c r="K12" s="182"/>
      <c r="L12" s="182"/>
      <c r="M12" s="182"/>
      <c r="N12" s="182"/>
      <c r="O12" s="183">
        <v>13543.094539319796</v>
      </c>
      <c r="P12" s="185"/>
      <c r="Q12" s="185"/>
      <c r="R12" s="183"/>
      <c r="S12" s="185"/>
    </row>
    <row r="13" spans="2:19" x14ac:dyDescent="0.3">
      <c r="B13" s="87">
        <v>3</v>
      </c>
      <c r="C13" s="186" t="s">
        <v>151</v>
      </c>
      <c r="D13" s="182">
        <v>58433.790479690018</v>
      </c>
      <c r="E13" s="182">
        <v>9608.6058196890008</v>
      </c>
      <c r="F13" s="182"/>
      <c r="G13" s="182"/>
      <c r="H13" s="182"/>
      <c r="I13" s="182"/>
      <c r="J13" s="182"/>
      <c r="K13" s="182"/>
      <c r="L13" s="182"/>
      <c r="M13" s="182"/>
      <c r="N13" s="182"/>
      <c r="O13" s="183">
        <v>9608.6058196890008</v>
      </c>
      <c r="P13" s="185"/>
      <c r="Q13" s="185"/>
      <c r="R13" s="183"/>
      <c r="S13" s="185"/>
    </row>
    <row r="14" spans="2:19" x14ac:dyDescent="0.3">
      <c r="B14" s="87">
        <v>4</v>
      </c>
      <c r="C14" s="187" t="s">
        <v>152</v>
      </c>
      <c r="D14" s="182">
        <v>3500.7734973299998</v>
      </c>
      <c r="E14" s="182">
        <v>690.51393294959996</v>
      </c>
      <c r="F14" s="182"/>
      <c r="G14" s="182"/>
      <c r="H14" s="182"/>
      <c r="I14" s="182"/>
      <c r="J14" s="185"/>
      <c r="K14" s="185"/>
      <c r="L14" s="185"/>
      <c r="M14" s="182"/>
      <c r="N14" s="185"/>
      <c r="O14" s="183">
        <v>690.51393294959996</v>
      </c>
      <c r="P14" s="185"/>
      <c r="Q14" s="185"/>
      <c r="R14" s="183"/>
      <c r="S14" s="185"/>
    </row>
    <row r="15" spans="2:19" x14ac:dyDescent="0.3">
      <c r="B15" s="87">
        <v>5</v>
      </c>
      <c r="C15" s="187" t="s">
        <v>180</v>
      </c>
      <c r="D15" s="182">
        <v>53874.205325760013</v>
      </c>
      <c r="E15" s="188">
        <v>8918.0918867394012</v>
      </c>
      <c r="F15" s="189"/>
      <c r="G15" s="190"/>
      <c r="H15" s="189"/>
      <c r="I15" s="189"/>
      <c r="J15" s="190"/>
      <c r="K15" s="190"/>
      <c r="L15" s="190"/>
      <c r="M15" s="182"/>
      <c r="N15" s="190"/>
      <c r="O15" s="183">
        <v>8918.0918867394012</v>
      </c>
      <c r="P15" s="190"/>
      <c r="Q15" s="190"/>
      <c r="R15" s="183"/>
      <c r="S15" s="190"/>
    </row>
    <row r="16" spans="2:19" x14ac:dyDescent="0.3">
      <c r="B16" s="87">
        <v>6</v>
      </c>
      <c r="C16" s="187" t="s">
        <v>153</v>
      </c>
      <c r="D16" s="182">
        <v>1058.8116565999999</v>
      </c>
      <c r="E16" s="188"/>
      <c r="F16" s="188"/>
      <c r="G16" s="191"/>
      <c r="H16" s="192"/>
      <c r="I16" s="192"/>
      <c r="J16" s="185"/>
      <c r="K16" s="185"/>
      <c r="L16" s="191"/>
      <c r="M16" s="182"/>
      <c r="N16" s="185"/>
      <c r="O16" s="183"/>
      <c r="P16" s="185"/>
      <c r="Q16" s="191"/>
      <c r="R16" s="183"/>
      <c r="S16" s="185"/>
    </row>
    <row r="17" spans="2:19" x14ac:dyDescent="0.3">
      <c r="B17" s="87">
        <v>7</v>
      </c>
      <c r="C17" s="186" t="s">
        <v>154</v>
      </c>
      <c r="D17" s="182">
        <v>62939.870212449903</v>
      </c>
      <c r="E17" s="182">
        <v>3934.4887196307955</v>
      </c>
      <c r="F17" s="182"/>
      <c r="G17" s="182"/>
      <c r="H17" s="182"/>
      <c r="I17" s="182"/>
      <c r="J17" s="182"/>
      <c r="K17" s="182"/>
      <c r="L17" s="182"/>
      <c r="M17" s="182"/>
      <c r="N17" s="182"/>
      <c r="O17" s="183">
        <v>3934.4887196307955</v>
      </c>
      <c r="P17" s="185"/>
      <c r="Q17" s="185"/>
      <c r="R17" s="183"/>
      <c r="S17" s="185"/>
    </row>
    <row r="18" spans="2:19" x14ac:dyDescent="0.3">
      <c r="B18" s="87">
        <v>8</v>
      </c>
      <c r="C18" s="187" t="s">
        <v>209</v>
      </c>
      <c r="D18" s="182">
        <v>35121.656575519875</v>
      </c>
      <c r="E18" s="182">
        <v>2169.2087209287956</v>
      </c>
      <c r="F18" s="182"/>
      <c r="G18" s="182"/>
      <c r="H18" s="182"/>
      <c r="I18" s="182"/>
      <c r="J18" s="182"/>
      <c r="K18" s="182"/>
      <c r="L18" s="182"/>
      <c r="M18" s="182"/>
      <c r="N18" s="182"/>
      <c r="O18" s="183">
        <v>2169.2087209287956</v>
      </c>
      <c r="P18" s="185"/>
      <c r="Q18" s="185"/>
      <c r="R18" s="183"/>
      <c r="S18" s="185"/>
    </row>
    <row r="19" spans="2:19" x14ac:dyDescent="0.3">
      <c r="B19" s="87">
        <v>9</v>
      </c>
      <c r="C19" s="193" t="s">
        <v>152</v>
      </c>
      <c r="D19" s="182">
        <v>35091.914528799876</v>
      </c>
      <c r="E19" s="185">
        <v>2169.2087209287956</v>
      </c>
      <c r="F19" s="185"/>
      <c r="G19" s="185"/>
      <c r="H19" s="185"/>
      <c r="I19" s="185"/>
      <c r="J19" s="185"/>
      <c r="K19" s="185"/>
      <c r="L19" s="185"/>
      <c r="M19" s="182"/>
      <c r="N19" s="185"/>
      <c r="O19" s="183">
        <v>2169.2087209287956</v>
      </c>
      <c r="P19" s="185"/>
      <c r="Q19" s="185"/>
      <c r="R19" s="183"/>
      <c r="S19" s="185"/>
    </row>
    <row r="20" spans="2:19" s="118" customFormat="1" x14ac:dyDescent="0.3">
      <c r="B20" s="87">
        <v>10</v>
      </c>
      <c r="C20" s="194" t="s">
        <v>180</v>
      </c>
      <c r="D20" s="182"/>
      <c r="E20" s="190"/>
      <c r="F20" s="190"/>
      <c r="G20" s="190"/>
      <c r="H20" s="190"/>
      <c r="I20" s="190"/>
      <c r="J20" s="190"/>
      <c r="K20" s="190"/>
      <c r="L20" s="190"/>
      <c r="M20" s="182"/>
      <c r="N20" s="190"/>
      <c r="O20" s="183"/>
      <c r="P20" s="190"/>
      <c r="Q20" s="190"/>
      <c r="R20" s="183"/>
      <c r="S20" s="190"/>
    </row>
    <row r="21" spans="2:19" x14ac:dyDescent="0.3">
      <c r="B21" s="87">
        <v>11</v>
      </c>
      <c r="C21" s="193" t="s">
        <v>153</v>
      </c>
      <c r="D21" s="182">
        <v>29.742046719999998</v>
      </c>
      <c r="E21" s="185"/>
      <c r="F21" s="185"/>
      <c r="G21" s="191"/>
      <c r="H21" s="185"/>
      <c r="I21" s="185"/>
      <c r="J21" s="185"/>
      <c r="K21" s="185"/>
      <c r="L21" s="191"/>
      <c r="M21" s="182"/>
      <c r="N21" s="185"/>
      <c r="O21" s="183"/>
      <c r="P21" s="185"/>
      <c r="Q21" s="191"/>
      <c r="R21" s="183"/>
      <c r="S21" s="185"/>
    </row>
    <row r="22" spans="2:19" x14ac:dyDescent="0.3">
      <c r="B22" s="87">
        <v>12</v>
      </c>
      <c r="C22" s="187" t="s">
        <v>210</v>
      </c>
      <c r="D22" s="182">
        <v>9618.8704102500269</v>
      </c>
      <c r="E22" s="182"/>
      <c r="F22" s="182"/>
      <c r="G22" s="182"/>
      <c r="H22" s="182"/>
      <c r="I22" s="182"/>
      <c r="J22" s="182"/>
      <c r="K22" s="182"/>
      <c r="L22" s="182"/>
      <c r="M22" s="182"/>
      <c r="N22" s="182"/>
      <c r="O22" s="183"/>
      <c r="P22" s="185"/>
      <c r="Q22" s="185"/>
      <c r="R22" s="183"/>
      <c r="S22" s="185"/>
    </row>
    <row r="23" spans="2:19" x14ac:dyDescent="0.3">
      <c r="B23" s="87">
        <v>13</v>
      </c>
      <c r="C23" s="193" t="s">
        <v>152</v>
      </c>
      <c r="D23" s="182">
        <v>9474.3078591800277</v>
      </c>
      <c r="E23" s="185"/>
      <c r="F23" s="185"/>
      <c r="G23" s="185"/>
      <c r="H23" s="185"/>
      <c r="I23" s="185"/>
      <c r="J23" s="185"/>
      <c r="K23" s="185"/>
      <c r="L23" s="185"/>
      <c r="M23" s="182"/>
      <c r="N23" s="185"/>
      <c r="O23" s="183"/>
      <c r="P23" s="185"/>
      <c r="Q23" s="185"/>
      <c r="R23" s="183"/>
      <c r="S23" s="185"/>
    </row>
    <row r="24" spans="2:19" s="118" customFormat="1" x14ac:dyDescent="0.3">
      <c r="B24" s="87">
        <v>14</v>
      </c>
      <c r="C24" s="194" t="s">
        <v>180</v>
      </c>
      <c r="D24" s="182"/>
      <c r="E24" s="190"/>
      <c r="F24" s="190"/>
      <c r="G24" s="190"/>
      <c r="H24" s="190"/>
      <c r="I24" s="190"/>
      <c r="J24" s="190"/>
      <c r="K24" s="190"/>
      <c r="L24" s="190"/>
      <c r="M24" s="182"/>
      <c r="N24" s="190"/>
      <c r="O24" s="183"/>
      <c r="P24" s="190"/>
      <c r="Q24" s="190"/>
      <c r="R24" s="183"/>
      <c r="S24" s="190"/>
    </row>
    <row r="25" spans="2:19" x14ac:dyDescent="0.3">
      <c r="B25" s="87">
        <v>15</v>
      </c>
      <c r="C25" s="193" t="s">
        <v>153</v>
      </c>
      <c r="D25" s="182">
        <v>144.56255106999998</v>
      </c>
      <c r="E25" s="185"/>
      <c r="F25" s="185"/>
      <c r="G25" s="191"/>
      <c r="H25" s="185"/>
      <c r="I25" s="185"/>
      <c r="J25" s="185"/>
      <c r="K25" s="185"/>
      <c r="L25" s="191"/>
      <c r="M25" s="182"/>
      <c r="N25" s="185"/>
      <c r="O25" s="183"/>
      <c r="P25" s="185"/>
      <c r="Q25" s="191"/>
      <c r="R25" s="183"/>
      <c r="S25" s="185"/>
    </row>
    <row r="26" spans="2:19" x14ac:dyDescent="0.3">
      <c r="B26" s="87">
        <v>16</v>
      </c>
      <c r="C26" s="187" t="s">
        <v>156</v>
      </c>
      <c r="D26" s="182">
        <v>18199.343226680001</v>
      </c>
      <c r="E26" s="182">
        <v>1765.2799987019996</v>
      </c>
      <c r="F26" s="182"/>
      <c r="G26" s="182"/>
      <c r="H26" s="182"/>
      <c r="I26" s="182"/>
      <c r="J26" s="182"/>
      <c r="K26" s="182"/>
      <c r="L26" s="182"/>
      <c r="M26" s="182"/>
      <c r="N26" s="182"/>
      <c r="O26" s="183">
        <v>1765.2799987019996</v>
      </c>
      <c r="P26" s="185"/>
      <c r="Q26" s="185"/>
      <c r="R26" s="183"/>
      <c r="S26" s="185"/>
    </row>
    <row r="27" spans="2:19" x14ac:dyDescent="0.3">
      <c r="B27" s="87">
        <v>17</v>
      </c>
      <c r="C27" s="193" t="s">
        <v>152</v>
      </c>
      <c r="D27" s="182">
        <v>18194.426721840002</v>
      </c>
      <c r="E27" s="185">
        <v>1765.2799987019996</v>
      </c>
      <c r="F27" s="185"/>
      <c r="G27" s="185"/>
      <c r="H27" s="185"/>
      <c r="I27" s="185"/>
      <c r="J27" s="185"/>
      <c r="K27" s="185"/>
      <c r="L27" s="185"/>
      <c r="M27" s="182"/>
      <c r="N27" s="185"/>
      <c r="O27" s="183">
        <v>1765.2799987019996</v>
      </c>
      <c r="P27" s="185"/>
      <c r="Q27" s="185"/>
      <c r="R27" s="183"/>
      <c r="S27" s="185"/>
    </row>
    <row r="28" spans="2:19" s="118" customFormat="1" x14ac:dyDescent="0.3">
      <c r="B28" s="87">
        <v>18</v>
      </c>
      <c r="C28" s="194" t="s">
        <v>180</v>
      </c>
      <c r="D28" s="182"/>
      <c r="E28" s="190"/>
      <c r="F28" s="190"/>
      <c r="G28" s="190"/>
      <c r="H28" s="190"/>
      <c r="I28" s="190"/>
      <c r="J28" s="190"/>
      <c r="K28" s="190"/>
      <c r="L28" s="190"/>
      <c r="M28" s="182"/>
      <c r="N28" s="190"/>
      <c r="O28" s="183"/>
      <c r="P28" s="190"/>
      <c r="Q28" s="190"/>
      <c r="R28" s="183"/>
      <c r="S28" s="190"/>
    </row>
    <row r="29" spans="2:19" x14ac:dyDescent="0.3">
      <c r="B29" s="87">
        <v>19</v>
      </c>
      <c r="C29" s="193" t="s">
        <v>153</v>
      </c>
      <c r="D29" s="182">
        <v>4.91650484</v>
      </c>
      <c r="E29" s="185"/>
      <c r="F29" s="185"/>
      <c r="G29" s="191"/>
      <c r="H29" s="185"/>
      <c r="I29" s="185"/>
      <c r="J29" s="185"/>
      <c r="K29" s="185"/>
      <c r="L29" s="191"/>
      <c r="M29" s="182"/>
      <c r="N29" s="185"/>
      <c r="O29" s="183"/>
      <c r="P29" s="185"/>
      <c r="Q29" s="191"/>
      <c r="R29" s="183"/>
      <c r="S29" s="185"/>
    </row>
    <row r="30" spans="2:19" ht="26.4" x14ac:dyDescent="0.3">
      <c r="B30" s="87">
        <v>20</v>
      </c>
      <c r="C30" s="184" t="s">
        <v>228</v>
      </c>
      <c r="D30" s="182">
        <v>29649.740975740006</v>
      </c>
      <c r="E30" s="182">
        <v>8635.5506538264417</v>
      </c>
      <c r="F30" s="182">
        <v>921.38535492324036</v>
      </c>
      <c r="G30" s="182"/>
      <c r="H30" s="182"/>
      <c r="I30" s="182">
        <v>9.5251969750199947</v>
      </c>
      <c r="J30" s="182"/>
      <c r="K30" s="182"/>
      <c r="L30" s="182"/>
      <c r="M30" s="182"/>
      <c r="N30" s="182"/>
      <c r="O30" s="183">
        <v>8635.5506538264417</v>
      </c>
      <c r="P30" s="185">
        <v>921.38535492324036</v>
      </c>
      <c r="Q30" s="185"/>
      <c r="R30" s="183"/>
      <c r="S30" s="185">
        <v>9.5251969750199947</v>
      </c>
    </row>
    <row r="31" spans="2:19" x14ac:dyDescent="0.3">
      <c r="B31" s="87">
        <v>21</v>
      </c>
      <c r="C31" s="187" t="s">
        <v>152</v>
      </c>
      <c r="D31" s="182">
        <v>29617.855697180006</v>
      </c>
      <c r="E31" s="185">
        <v>8635.5506538264417</v>
      </c>
      <c r="F31" s="185">
        <v>921.38535492324036</v>
      </c>
      <c r="G31" s="185"/>
      <c r="H31" s="185"/>
      <c r="I31" s="185">
        <v>9.5251969750199947</v>
      </c>
      <c r="J31" s="185"/>
      <c r="K31" s="185"/>
      <c r="L31" s="185"/>
      <c r="M31" s="182"/>
      <c r="N31" s="185"/>
      <c r="O31" s="183">
        <v>8635.5506538264417</v>
      </c>
      <c r="P31" s="185">
        <v>921.38535492324036</v>
      </c>
      <c r="Q31" s="185"/>
      <c r="R31" s="183"/>
      <c r="S31" s="185">
        <v>9.5251969750199947</v>
      </c>
    </row>
    <row r="32" spans="2:19" s="118" customFormat="1" x14ac:dyDescent="0.3">
      <c r="B32" s="87">
        <v>22</v>
      </c>
      <c r="C32" s="194" t="s">
        <v>180</v>
      </c>
      <c r="D32" s="182"/>
      <c r="E32" s="190"/>
      <c r="F32" s="190"/>
      <c r="G32" s="190"/>
      <c r="H32" s="190"/>
      <c r="I32" s="190"/>
      <c r="J32" s="190"/>
      <c r="K32" s="190"/>
      <c r="L32" s="190"/>
      <c r="M32" s="182"/>
      <c r="N32" s="190"/>
      <c r="O32" s="183"/>
      <c r="P32" s="190"/>
      <c r="Q32" s="190"/>
      <c r="R32" s="183"/>
      <c r="S32" s="190"/>
    </row>
    <row r="33" spans="2:19" x14ac:dyDescent="0.3">
      <c r="B33" s="87">
        <v>23</v>
      </c>
      <c r="C33" s="187" t="s">
        <v>153</v>
      </c>
      <c r="D33" s="182">
        <v>31.88527856</v>
      </c>
      <c r="E33" s="185"/>
      <c r="F33" s="185"/>
      <c r="G33" s="191"/>
      <c r="H33" s="185"/>
      <c r="I33" s="185"/>
      <c r="J33" s="185"/>
      <c r="K33" s="185"/>
      <c r="L33" s="191"/>
      <c r="M33" s="182"/>
      <c r="N33" s="185"/>
      <c r="O33" s="183"/>
      <c r="P33" s="185"/>
      <c r="Q33" s="191"/>
      <c r="R33" s="183"/>
      <c r="S33" s="185"/>
    </row>
    <row r="34" spans="2:19" x14ac:dyDescent="0.3">
      <c r="B34" s="87">
        <v>24</v>
      </c>
      <c r="C34" s="184" t="s">
        <v>159</v>
      </c>
      <c r="D34" s="182">
        <v>222534.30821489368</v>
      </c>
      <c r="E34" s="185">
        <v>204201.91525271401</v>
      </c>
      <c r="F34" s="185">
        <v>23340.165655619898</v>
      </c>
      <c r="G34" s="185"/>
      <c r="H34" s="185"/>
      <c r="I34" s="190"/>
      <c r="J34" s="191"/>
      <c r="K34" s="191"/>
      <c r="L34" s="191"/>
      <c r="M34" s="191"/>
      <c r="N34" s="191"/>
      <c r="O34" s="183">
        <v>204201.91525271401</v>
      </c>
      <c r="P34" s="190">
        <v>23340.165655619898</v>
      </c>
      <c r="Q34" s="190"/>
      <c r="R34" s="183"/>
      <c r="S34" s="190"/>
    </row>
    <row r="35" spans="2:19" x14ac:dyDescent="0.3">
      <c r="B35" s="87">
        <v>25</v>
      </c>
      <c r="C35" s="187" t="s">
        <v>157</v>
      </c>
      <c r="D35" s="182">
        <v>199665.0517205901</v>
      </c>
      <c r="E35" s="185">
        <v>199665.0517205901</v>
      </c>
      <c r="F35" s="185">
        <v>23278.936597829721</v>
      </c>
      <c r="G35" s="185"/>
      <c r="H35" s="185"/>
      <c r="I35" s="190"/>
      <c r="J35" s="191"/>
      <c r="K35" s="191"/>
      <c r="L35" s="191"/>
      <c r="M35" s="191"/>
      <c r="N35" s="191"/>
      <c r="O35" s="183">
        <v>199665.0517205901</v>
      </c>
      <c r="P35" s="190">
        <v>23278.936597829721</v>
      </c>
      <c r="Q35" s="190"/>
      <c r="R35" s="183"/>
      <c r="S35" s="190"/>
    </row>
    <row r="36" spans="2:19" x14ac:dyDescent="0.3">
      <c r="B36" s="87">
        <v>26</v>
      </c>
      <c r="C36" s="187" t="s">
        <v>158</v>
      </c>
      <c r="D36" s="182"/>
      <c r="E36" s="185"/>
      <c r="F36" s="185"/>
      <c r="G36" s="185"/>
      <c r="H36" s="185"/>
      <c r="I36" s="190"/>
      <c r="J36" s="191"/>
      <c r="K36" s="191"/>
      <c r="L36" s="191"/>
      <c r="M36" s="191"/>
      <c r="N36" s="191"/>
      <c r="O36" s="183"/>
      <c r="P36" s="190"/>
      <c r="Q36" s="190"/>
      <c r="R36" s="183"/>
      <c r="S36" s="190"/>
    </row>
    <row r="37" spans="2:19" x14ac:dyDescent="0.3">
      <c r="B37" s="87">
        <v>27</v>
      </c>
      <c r="C37" s="187" t="s">
        <v>160</v>
      </c>
      <c r="D37" s="182">
        <v>8013.3365377998598</v>
      </c>
      <c r="E37" s="185">
        <v>3989.8670264099987</v>
      </c>
      <c r="F37" s="185"/>
      <c r="G37" s="185"/>
      <c r="H37" s="185"/>
      <c r="I37" s="190"/>
      <c r="J37" s="191"/>
      <c r="K37" s="191"/>
      <c r="L37" s="191"/>
      <c r="M37" s="191"/>
      <c r="N37" s="191"/>
      <c r="O37" s="183">
        <v>3989.8670264099987</v>
      </c>
      <c r="P37" s="190"/>
      <c r="Q37" s="190"/>
      <c r="R37" s="183"/>
      <c r="S37" s="190"/>
    </row>
    <row r="38" spans="2:19" x14ac:dyDescent="0.3">
      <c r="B38" s="87">
        <v>28</v>
      </c>
      <c r="C38" s="195" t="s">
        <v>181</v>
      </c>
      <c r="D38" s="182">
        <v>18.675767059999995</v>
      </c>
      <c r="E38" s="182">
        <v>18.675767059999995</v>
      </c>
      <c r="F38" s="182">
        <v>18.675767059999995</v>
      </c>
      <c r="G38" s="182">
        <v>18.675767059999995</v>
      </c>
      <c r="H38" s="182"/>
      <c r="I38" s="182"/>
      <c r="J38" s="182"/>
      <c r="K38" s="182"/>
      <c r="L38" s="182"/>
      <c r="M38" s="182"/>
      <c r="N38" s="182"/>
      <c r="O38" s="183">
        <v>18.675767059999995</v>
      </c>
      <c r="P38" s="190">
        <v>18.675767059999995</v>
      </c>
      <c r="Q38" s="190">
        <v>18.675767059999995</v>
      </c>
      <c r="R38" s="183"/>
      <c r="S38" s="190"/>
    </row>
    <row r="39" spans="2:19" x14ac:dyDescent="0.3">
      <c r="B39" s="87">
        <v>29</v>
      </c>
      <c r="C39" s="194" t="s">
        <v>183</v>
      </c>
      <c r="D39" s="182">
        <v>18.675767059999995</v>
      </c>
      <c r="E39" s="185">
        <v>18.675767059999995</v>
      </c>
      <c r="F39" s="185">
        <v>18.675767059999995</v>
      </c>
      <c r="G39" s="190">
        <v>18.675767059999995</v>
      </c>
      <c r="H39" s="185"/>
      <c r="I39" s="190"/>
      <c r="J39" s="190"/>
      <c r="K39" s="190"/>
      <c r="L39" s="190"/>
      <c r="M39" s="182"/>
      <c r="N39" s="190"/>
      <c r="O39" s="183">
        <v>18.675767059999995</v>
      </c>
      <c r="P39" s="190">
        <v>18.675767059999995</v>
      </c>
      <c r="Q39" s="190">
        <v>18.675767059999995</v>
      </c>
      <c r="R39" s="183"/>
      <c r="S39" s="190"/>
    </row>
    <row r="40" spans="2:19" s="235" customFormat="1" x14ac:dyDescent="0.3">
      <c r="B40" s="231">
        <v>30</v>
      </c>
      <c r="C40" s="232" t="s">
        <v>182</v>
      </c>
      <c r="D40" s="200"/>
      <c r="E40" s="233"/>
      <c r="F40" s="233"/>
      <c r="G40" s="233"/>
      <c r="H40" s="233"/>
      <c r="I40" s="233"/>
      <c r="J40" s="233"/>
      <c r="K40" s="233"/>
      <c r="L40" s="233"/>
      <c r="M40" s="200"/>
      <c r="N40" s="233"/>
      <c r="O40" s="234"/>
      <c r="P40" s="233"/>
      <c r="Q40" s="233"/>
      <c r="R40" s="234"/>
      <c r="S40" s="233"/>
    </row>
    <row r="41" spans="2:19" ht="26.4" x14ac:dyDescent="0.3">
      <c r="B41" s="87">
        <v>31</v>
      </c>
      <c r="C41" s="146" t="s">
        <v>134</v>
      </c>
      <c r="D41" s="182">
        <v>80.320874000000003</v>
      </c>
      <c r="E41" s="185">
        <v>80.320874000000003</v>
      </c>
      <c r="F41" s="185"/>
      <c r="G41" s="190"/>
      <c r="H41" s="185"/>
      <c r="I41" s="190"/>
      <c r="J41" s="190"/>
      <c r="K41" s="190"/>
      <c r="L41" s="190"/>
      <c r="M41" s="182"/>
      <c r="N41" s="190"/>
      <c r="O41" s="183">
        <v>80.320874000000003</v>
      </c>
      <c r="P41" s="190"/>
      <c r="Q41" s="190"/>
      <c r="R41" s="183"/>
      <c r="S41" s="190"/>
    </row>
    <row r="42" spans="2:19" s="118" customFormat="1" x14ac:dyDescent="0.3">
      <c r="B42" s="87">
        <v>32</v>
      </c>
      <c r="C42" s="196" t="s">
        <v>229</v>
      </c>
      <c r="D42" s="200">
        <v>373656.70652383362</v>
      </c>
      <c r="E42" s="200">
        <v>226479.55708692025</v>
      </c>
      <c r="F42" s="182">
        <v>24280.226777603137</v>
      </c>
      <c r="G42" s="182">
        <v>18.675767059999995</v>
      </c>
      <c r="H42" s="182"/>
      <c r="I42" s="182">
        <v>9.5251969750199947</v>
      </c>
      <c r="J42" s="182"/>
      <c r="K42" s="182"/>
      <c r="L42" s="182"/>
      <c r="M42" s="182"/>
      <c r="N42" s="182"/>
      <c r="O42" s="183">
        <v>226479.55708692025</v>
      </c>
      <c r="P42" s="190">
        <v>24280.226777603137</v>
      </c>
      <c r="Q42" s="190">
        <v>18.675767059999995</v>
      </c>
      <c r="R42" s="183"/>
      <c r="S42" s="190">
        <v>9.5251969750199947</v>
      </c>
    </row>
    <row r="43" spans="2:19" s="118" customFormat="1" ht="26.4" x14ac:dyDescent="0.3">
      <c r="B43" s="176"/>
      <c r="C43" s="177" t="s">
        <v>307</v>
      </c>
      <c r="D43" s="178"/>
      <c r="E43" s="197"/>
      <c r="F43" s="197"/>
      <c r="G43" s="197"/>
      <c r="H43" s="197"/>
      <c r="I43" s="197"/>
      <c r="J43" s="197"/>
      <c r="K43" s="197"/>
      <c r="L43" s="197"/>
      <c r="M43" s="197"/>
      <c r="N43" s="197"/>
      <c r="O43" s="197"/>
      <c r="P43" s="197"/>
      <c r="Q43" s="197"/>
      <c r="R43" s="197"/>
      <c r="S43" s="198"/>
    </row>
    <row r="44" spans="2:19" ht="26.4" x14ac:dyDescent="0.3">
      <c r="B44" s="65">
        <v>33</v>
      </c>
      <c r="C44" s="199" t="s">
        <v>233</v>
      </c>
      <c r="D44" s="182">
        <v>237583.66149521177</v>
      </c>
      <c r="E44" s="191"/>
      <c r="F44" s="191"/>
      <c r="G44" s="191"/>
      <c r="H44" s="191"/>
      <c r="I44" s="191"/>
      <c r="J44" s="191"/>
      <c r="K44" s="191"/>
      <c r="L44" s="191"/>
      <c r="M44" s="191"/>
      <c r="N44" s="191"/>
      <c r="O44" s="191"/>
      <c r="P44" s="191"/>
      <c r="Q44" s="191"/>
      <c r="R44" s="191"/>
      <c r="S44" s="191"/>
    </row>
    <row r="45" spans="2:19" x14ac:dyDescent="0.3">
      <c r="B45" s="65">
        <v>34</v>
      </c>
      <c r="C45" s="147" t="s">
        <v>152</v>
      </c>
      <c r="D45" s="182">
        <v>231166.13650946176</v>
      </c>
      <c r="E45" s="191"/>
      <c r="F45" s="191"/>
      <c r="G45" s="191"/>
      <c r="H45" s="191"/>
      <c r="I45" s="191"/>
      <c r="J45" s="191"/>
      <c r="K45" s="191"/>
      <c r="L45" s="191"/>
      <c r="M45" s="191"/>
      <c r="N45" s="191"/>
      <c r="O45" s="191"/>
      <c r="P45" s="191"/>
      <c r="Q45" s="191"/>
      <c r="R45" s="191"/>
      <c r="S45" s="191"/>
    </row>
    <row r="46" spans="2:19" x14ac:dyDescent="0.3">
      <c r="B46" s="65">
        <v>35</v>
      </c>
      <c r="C46" s="147" t="s">
        <v>211</v>
      </c>
      <c r="D46" s="182">
        <v>6259.1655486200007</v>
      </c>
      <c r="E46" s="191"/>
      <c r="F46" s="191"/>
      <c r="G46" s="191"/>
      <c r="H46" s="191"/>
      <c r="I46" s="191"/>
      <c r="J46" s="191"/>
      <c r="K46" s="191"/>
      <c r="L46" s="191"/>
      <c r="M46" s="191"/>
      <c r="N46" s="191"/>
      <c r="O46" s="191"/>
      <c r="P46" s="191"/>
      <c r="Q46" s="191"/>
      <c r="R46" s="191"/>
      <c r="S46" s="191"/>
    </row>
    <row r="47" spans="2:19" x14ac:dyDescent="0.3">
      <c r="B47" s="65">
        <v>36</v>
      </c>
      <c r="C47" s="147" t="s">
        <v>153</v>
      </c>
      <c r="D47" s="182">
        <v>158.35943713000003</v>
      </c>
      <c r="E47" s="191"/>
      <c r="F47" s="191"/>
      <c r="G47" s="191"/>
      <c r="H47" s="191"/>
      <c r="I47" s="191"/>
      <c r="J47" s="191"/>
      <c r="K47" s="191"/>
      <c r="L47" s="191"/>
      <c r="M47" s="191"/>
      <c r="N47" s="191"/>
      <c r="O47" s="191"/>
      <c r="P47" s="191"/>
      <c r="Q47" s="191"/>
      <c r="R47" s="191"/>
      <c r="S47" s="191"/>
    </row>
    <row r="48" spans="2:19" ht="26.4" x14ac:dyDescent="0.3">
      <c r="B48" s="65">
        <v>37</v>
      </c>
      <c r="C48" s="199" t="s">
        <v>234</v>
      </c>
      <c r="D48" s="182">
        <v>3213.8908404499998</v>
      </c>
      <c r="E48" s="191"/>
      <c r="F48" s="191"/>
      <c r="G48" s="191"/>
      <c r="H48" s="191"/>
      <c r="I48" s="191"/>
      <c r="J48" s="191"/>
      <c r="K48" s="191"/>
      <c r="L48" s="191"/>
      <c r="M48" s="191"/>
      <c r="N48" s="191"/>
      <c r="O48" s="191"/>
      <c r="P48" s="191"/>
      <c r="Q48" s="191"/>
      <c r="R48" s="191"/>
      <c r="S48" s="191"/>
    </row>
    <row r="49" spans="1:20" x14ac:dyDescent="0.3">
      <c r="B49" s="65">
        <v>38</v>
      </c>
      <c r="C49" s="147" t="s">
        <v>152</v>
      </c>
      <c r="D49" s="182">
        <v>1082.4298711200001</v>
      </c>
      <c r="E49" s="191"/>
      <c r="F49" s="191"/>
      <c r="G49" s="191"/>
      <c r="H49" s="191"/>
      <c r="I49" s="191"/>
      <c r="J49" s="191"/>
      <c r="K49" s="191"/>
      <c r="L49" s="191"/>
      <c r="M49" s="191"/>
      <c r="N49" s="191"/>
      <c r="O49" s="191"/>
      <c r="P49" s="191"/>
      <c r="Q49" s="191"/>
      <c r="R49" s="191"/>
      <c r="S49" s="191"/>
    </row>
    <row r="50" spans="1:20" x14ac:dyDescent="0.3">
      <c r="B50" s="65">
        <v>39</v>
      </c>
      <c r="C50" s="147" t="s">
        <v>211</v>
      </c>
      <c r="D50" s="182">
        <v>2131.4609024199999</v>
      </c>
      <c r="E50" s="191"/>
      <c r="F50" s="191"/>
      <c r="G50" s="191"/>
      <c r="H50" s="191"/>
      <c r="I50" s="191"/>
      <c r="J50" s="191"/>
      <c r="K50" s="191"/>
      <c r="L50" s="191"/>
      <c r="M50" s="191"/>
      <c r="N50" s="191"/>
      <c r="O50" s="191"/>
      <c r="P50" s="191"/>
      <c r="Q50" s="191"/>
      <c r="R50" s="191"/>
      <c r="S50" s="191"/>
    </row>
    <row r="51" spans="1:20" x14ac:dyDescent="0.3">
      <c r="B51" s="65">
        <v>40</v>
      </c>
      <c r="C51" s="147" t="s">
        <v>153</v>
      </c>
      <c r="D51" s="182">
        <v>6.6909999999999995E-5</v>
      </c>
      <c r="E51" s="191"/>
      <c r="F51" s="191"/>
      <c r="G51" s="191"/>
      <c r="H51" s="191"/>
      <c r="I51" s="191"/>
      <c r="J51" s="191"/>
      <c r="K51" s="191"/>
      <c r="L51" s="191"/>
      <c r="M51" s="191"/>
      <c r="N51" s="191"/>
      <c r="O51" s="191"/>
      <c r="P51" s="191"/>
      <c r="Q51" s="191"/>
      <c r="R51" s="191"/>
      <c r="S51" s="191"/>
    </row>
    <row r="52" spans="1:20" x14ac:dyDescent="0.3">
      <c r="B52" s="156">
        <v>41</v>
      </c>
      <c r="C52" s="56" t="s">
        <v>184</v>
      </c>
      <c r="D52" s="182">
        <v>18213.140956799998</v>
      </c>
      <c r="E52" s="191"/>
      <c r="F52" s="191"/>
      <c r="G52" s="191"/>
      <c r="H52" s="191"/>
      <c r="I52" s="191"/>
      <c r="J52" s="191"/>
      <c r="K52" s="191"/>
      <c r="L52" s="191"/>
      <c r="M52" s="191"/>
      <c r="N52" s="191"/>
      <c r="O52" s="191"/>
      <c r="P52" s="191"/>
      <c r="Q52" s="191"/>
      <c r="R52" s="191"/>
      <c r="S52" s="191"/>
    </row>
    <row r="53" spans="1:20" x14ac:dyDescent="0.3">
      <c r="B53" s="156">
        <v>42</v>
      </c>
      <c r="C53" s="56" t="s">
        <v>185</v>
      </c>
      <c r="D53" s="182">
        <v>3834.816672280002</v>
      </c>
      <c r="E53" s="191"/>
      <c r="F53" s="191"/>
      <c r="G53" s="191"/>
      <c r="H53" s="191"/>
      <c r="I53" s="191"/>
      <c r="J53" s="191"/>
      <c r="K53" s="191"/>
      <c r="L53" s="191"/>
      <c r="M53" s="191"/>
      <c r="N53" s="191"/>
      <c r="O53" s="191"/>
      <c r="P53" s="191"/>
      <c r="Q53" s="191"/>
      <c r="R53" s="191"/>
      <c r="S53" s="191"/>
    </row>
    <row r="54" spans="1:20" x14ac:dyDescent="0.3">
      <c r="B54" s="156">
        <v>43</v>
      </c>
      <c r="C54" s="56" t="s">
        <v>186</v>
      </c>
      <c r="D54" s="182">
        <v>1124.5984523699999</v>
      </c>
      <c r="E54" s="191"/>
      <c r="F54" s="191"/>
      <c r="G54" s="191"/>
      <c r="H54" s="191"/>
      <c r="I54" s="191"/>
      <c r="J54" s="191"/>
      <c r="K54" s="191"/>
      <c r="L54" s="191"/>
      <c r="M54" s="191"/>
      <c r="N54" s="191"/>
      <c r="O54" s="191"/>
      <c r="P54" s="191"/>
      <c r="Q54" s="191"/>
      <c r="R54" s="191"/>
      <c r="S54" s="191"/>
    </row>
    <row r="55" spans="1:20" x14ac:dyDescent="0.3">
      <c r="B55" s="156">
        <v>44</v>
      </c>
      <c r="C55" s="56" t="s">
        <v>187</v>
      </c>
      <c r="D55" s="200">
        <v>17913.62434626</v>
      </c>
      <c r="E55" s="191"/>
      <c r="F55" s="191"/>
      <c r="G55" s="191"/>
      <c r="H55" s="191"/>
      <c r="I55" s="191"/>
      <c r="J55" s="191"/>
      <c r="K55" s="191"/>
      <c r="L55" s="191"/>
      <c r="M55" s="191"/>
      <c r="N55" s="191"/>
      <c r="O55" s="191"/>
      <c r="P55" s="191"/>
      <c r="Q55" s="191"/>
      <c r="R55" s="191"/>
      <c r="S55" s="191"/>
    </row>
    <row r="56" spans="1:20" x14ac:dyDescent="0.3">
      <c r="B56" s="156">
        <v>45</v>
      </c>
      <c r="C56" s="196" t="s">
        <v>308</v>
      </c>
      <c r="D56" s="182">
        <v>655540.43928720523</v>
      </c>
      <c r="E56" s="191"/>
      <c r="F56" s="191"/>
      <c r="G56" s="191"/>
      <c r="H56" s="191"/>
      <c r="I56" s="191"/>
      <c r="J56" s="191"/>
      <c r="K56" s="191"/>
      <c r="L56" s="191"/>
      <c r="M56" s="191"/>
      <c r="N56" s="191"/>
      <c r="O56" s="191"/>
      <c r="P56" s="191"/>
      <c r="Q56" s="191"/>
      <c r="R56" s="191"/>
      <c r="S56" s="191"/>
      <c r="T56" s="119"/>
    </row>
    <row r="57" spans="1:20" s="118" customFormat="1" ht="26.4" x14ac:dyDescent="0.3">
      <c r="A57" s="118" t="s">
        <v>212</v>
      </c>
      <c r="B57" s="201"/>
      <c r="C57" s="177" t="s">
        <v>363</v>
      </c>
      <c r="D57" s="178"/>
      <c r="E57" s="179"/>
      <c r="F57" s="179"/>
      <c r="G57" s="179"/>
      <c r="H57" s="179"/>
      <c r="I57" s="179"/>
      <c r="J57" s="179"/>
      <c r="K57" s="179"/>
      <c r="L57" s="179"/>
      <c r="M57" s="179"/>
      <c r="N57" s="179"/>
      <c r="O57" s="179"/>
      <c r="P57" s="179"/>
      <c r="Q57" s="179"/>
      <c r="R57" s="179"/>
      <c r="S57" s="180"/>
    </row>
    <row r="58" spans="1:20" x14ac:dyDescent="0.3">
      <c r="B58" s="156">
        <v>46</v>
      </c>
      <c r="C58" s="56" t="s">
        <v>201</v>
      </c>
      <c r="D58" s="182">
        <v>19097.807934949993</v>
      </c>
      <c r="E58" s="191"/>
      <c r="F58" s="191"/>
      <c r="G58" s="191"/>
      <c r="H58" s="191"/>
      <c r="I58" s="191"/>
      <c r="J58" s="191"/>
      <c r="K58" s="191"/>
      <c r="L58" s="191"/>
      <c r="M58" s="191"/>
      <c r="N58" s="191"/>
      <c r="O58" s="191"/>
      <c r="P58" s="191"/>
      <c r="Q58" s="191"/>
      <c r="R58" s="191"/>
      <c r="S58" s="191"/>
    </row>
    <row r="59" spans="1:20" x14ac:dyDescent="0.3">
      <c r="B59" s="156">
        <v>47</v>
      </c>
      <c r="C59" s="56" t="s">
        <v>202</v>
      </c>
      <c r="D59" s="182">
        <v>73686.157410719999</v>
      </c>
      <c r="E59" s="191"/>
      <c r="F59" s="191"/>
      <c r="G59" s="191"/>
      <c r="H59" s="191"/>
      <c r="I59" s="191"/>
      <c r="J59" s="191"/>
      <c r="K59" s="191"/>
      <c r="L59" s="191"/>
      <c r="M59" s="191"/>
      <c r="N59" s="191"/>
      <c r="O59" s="191"/>
      <c r="P59" s="191"/>
      <c r="Q59" s="191"/>
      <c r="R59" s="191"/>
      <c r="S59" s="191"/>
    </row>
    <row r="60" spans="1:20" x14ac:dyDescent="0.3">
      <c r="B60" s="156">
        <v>48</v>
      </c>
      <c r="C60" s="56" t="s">
        <v>203</v>
      </c>
      <c r="D60" s="182">
        <v>34660.358276230188</v>
      </c>
      <c r="E60" s="191"/>
      <c r="F60" s="191"/>
      <c r="G60" s="191"/>
      <c r="H60" s="191"/>
      <c r="I60" s="191"/>
      <c r="J60" s="191"/>
      <c r="K60" s="191"/>
      <c r="L60" s="191"/>
      <c r="M60" s="191"/>
      <c r="N60" s="191"/>
      <c r="O60" s="191"/>
      <c r="P60" s="191"/>
      <c r="Q60" s="191"/>
      <c r="R60" s="191"/>
      <c r="S60" s="191"/>
    </row>
    <row r="61" spans="1:20" ht="38.25" customHeight="1" x14ac:dyDescent="0.3">
      <c r="B61" s="156">
        <v>49</v>
      </c>
      <c r="C61" s="55" t="s">
        <v>230</v>
      </c>
      <c r="D61" s="182">
        <v>127444.32362190017</v>
      </c>
      <c r="E61" s="191"/>
      <c r="F61" s="191"/>
      <c r="G61" s="191"/>
      <c r="H61" s="191"/>
      <c r="I61" s="191"/>
      <c r="J61" s="191"/>
      <c r="K61" s="191"/>
      <c r="L61" s="191"/>
      <c r="M61" s="191"/>
      <c r="N61" s="191"/>
      <c r="O61" s="191"/>
      <c r="P61" s="191"/>
      <c r="Q61" s="191"/>
      <c r="R61" s="191"/>
      <c r="S61" s="191"/>
    </row>
    <row r="62" spans="1:20" s="118" customFormat="1" x14ac:dyDescent="0.3">
      <c r="B62" s="156">
        <v>50</v>
      </c>
      <c r="C62" s="196" t="s">
        <v>231</v>
      </c>
      <c r="D62" s="182">
        <v>782984.7629091054</v>
      </c>
      <c r="E62" s="191"/>
      <c r="F62" s="191"/>
      <c r="G62" s="191"/>
      <c r="H62" s="191"/>
      <c r="I62" s="191"/>
      <c r="J62" s="191"/>
      <c r="K62" s="191"/>
      <c r="L62" s="191"/>
      <c r="M62" s="191"/>
      <c r="N62" s="191"/>
      <c r="O62" s="191"/>
      <c r="P62" s="191"/>
      <c r="Q62" s="191"/>
      <c r="R62" s="191"/>
      <c r="S62" s="191"/>
    </row>
    <row r="63" spans="1:20" x14ac:dyDescent="0.3">
      <c r="B63" s="108"/>
    </row>
    <row r="64" spans="1:20" x14ac:dyDescent="0.3">
      <c r="B64" s="108"/>
    </row>
    <row r="65" spans="2:2" x14ac:dyDescent="0.3">
      <c r="B65" s="108"/>
    </row>
    <row r="66" spans="2:2" x14ac:dyDescent="0.3">
      <c r="B66" s="108"/>
    </row>
    <row r="67" spans="2:2" x14ac:dyDescent="0.3">
      <c r="B67" s="108"/>
    </row>
    <row r="68" spans="2:2" x14ac:dyDescent="0.3">
      <c r="B68" s="108"/>
    </row>
    <row r="69" spans="2:2" x14ac:dyDescent="0.3">
      <c r="B69" s="108"/>
    </row>
    <row r="70" spans="2:2" x14ac:dyDescent="0.3">
      <c r="B70" s="108"/>
    </row>
    <row r="71" spans="2:2" x14ac:dyDescent="0.3">
      <c r="B71" s="108"/>
    </row>
    <row r="72" spans="2:2" x14ac:dyDescent="0.3">
      <c r="B72" s="108"/>
    </row>
    <row r="73" spans="2:2" x14ac:dyDescent="0.3">
      <c r="B73" s="108"/>
    </row>
    <row r="74" spans="2:2" x14ac:dyDescent="0.3">
      <c r="B74" s="108"/>
    </row>
    <row r="75" spans="2:2" x14ac:dyDescent="0.3">
      <c r="B75" s="108"/>
    </row>
    <row r="76" spans="2:2" x14ac:dyDescent="0.3">
      <c r="B76" s="108"/>
    </row>
    <row r="77" spans="2:2" x14ac:dyDescent="0.3">
      <c r="B77" s="108"/>
    </row>
    <row r="78" spans="2:2" x14ac:dyDescent="0.3">
      <c r="B78" s="108"/>
    </row>
    <row r="79" spans="2:2" x14ac:dyDescent="0.3">
      <c r="B79" s="108"/>
    </row>
    <row r="80" spans="2:2" x14ac:dyDescent="0.3">
      <c r="B80" s="108"/>
    </row>
    <row r="81" spans="2:2" x14ac:dyDescent="0.3">
      <c r="B81" s="108"/>
    </row>
    <row r="82" spans="2:2" x14ac:dyDescent="0.3">
      <c r="B82" s="108"/>
    </row>
    <row r="83" spans="2:2" x14ac:dyDescent="0.3">
      <c r="B83" s="108"/>
    </row>
    <row r="84" spans="2:2" x14ac:dyDescent="0.3">
      <c r="B84" s="108"/>
    </row>
    <row r="85" spans="2:2" x14ac:dyDescent="0.3">
      <c r="B85" s="108"/>
    </row>
    <row r="86" spans="2:2" x14ac:dyDescent="0.3">
      <c r="B86" s="108"/>
    </row>
    <row r="87" spans="2:2" x14ac:dyDescent="0.3">
      <c r="B87" s="108"/>
    </row>
    <row r="88" spans="2:2" x14ac:dyDescent="0.3">
      <c r="B88" s="108"/>
    </row>
    <row r="89" spans="2:2" x14ac:dyDescent="0.3">
      <c r="B89" s="108"/>
    </row>
    <row r="90" spans="2:2" x14ac:dyDescent="0.3">
      <c r="B90" s="108"/>
    </row>
    <row r="91" spans="2:2" x14ac:dyDescent="0.3">
      <c r="B91" s="108"/>
    </row>
    <row r="92" spans="2:2" x14ac:dyDescent="0.3">
      <c r="B92" s="108"/>
    </row>
    <row r="93" spans="2:2" x14ac:dyDescent="0.3">
      <c r="B93" s="108"/>
    </row>
    <row r="94" spans="2:2" x14ac:dyDescent="0.3">
      <c r="B94" s="108"/>
    </row>
    <row r="95" spans="2:2" x14ac:dyDescent="0.3">
      <c r="B95" s="108"/>
    </row>
    <row r="96" spans="2:2" x14ac:dyDescent="0.3">
      <c r="B96" s="108"/>
    </row>
    <row r="97" spans="2:2" x14ac:dyDescent="0.3">
      <c r="B97" s="108"/>
    </row>
    <row r="98" spans="2:2" x14ac:dyDescent="0.3">
      <c r="B98" s="108"/>
    </row>
    <row r="99" spans="2:2" x14ac:dyDescent="0.3">
      <c r="B99" s="108"/>
    </row>
    <row r="100" spans="2:2" x14ac:dyDescent="0.3">
      <c r="B100" s="108"/>
    </row>
    <row r="101" spans="2:2" x14ac:dyDescent="0.3">
      <c r="B101" s="108"/>
    </row>
    <row r="102" spans="2:2" x14ac:dyDescent="0.3">
      <c r="B102" s="108"/>
    </row>
    <row r="103" spans="2:2" x14ac:dyDescent="0.3">
      <c r="B103" s="108"/>
    </row>
    <row r="104" spans="2:2" x14ac:dyDescent="0.3">
      <c r="B104" s="108"/>
    </row>
    <row r="105" spans="2:2" x14ac:dyDescent="0.3">
      <c r="B105" s="108"/>
    </row>
    <row r="106" spans="2:2" x14ac:dyDescent="0.3">
      <c r="B106" s="108"/>
    </row>
    <row r="107" spans="2:2" x14ac:dyDescent="0.3">
      <c r="B107" s="108"/>
    </row>
    <row r="108" spans="2:2" x14ac:dyDescent="0.3">
      <c r="B108" s="108"/>
    </row>
    <row r="109" spans="2:2" x14ac:dyDescent="0.3">
      <c r="B109" s="108"/>
    </row>
    <row r="110" spans="2:2" x14ac:dyDescent="0.3">
      <c r="B110" s="108"/>
    </row>
    <row r="111" spans="2:2" x14ac:dyDescent="0.3">
      <c r="B111" s="108"/>
    </row>
    <row r="112" spans="2:2" x14ac:dyDescent="0.3">
      <c r="B112" s="108"/>
    </row>
    <row r="113" spans="2:2" x14ac:dyDescent="0.3">
      <c r="B113" s="108"/>
    </row>
    <row r="114" spans="2:2" x14ac:dyDescent="0.3">
      <c r="B114" s="108"/>
    </row>
    <row r="115" spans="2:2" x14ac:dyDescent="0.3">
      <c r="B115" s="108"/>
    </row>
    <row r="116" spans="2:2" x14ac:dyDescent="0.3">
      <c r="B116" s="108"/>
    </row>
    <row r="117" spans="2:2" x14ac:dyDescent="0.3">
      <c r="B117" s="108"/>
    </row>
    <row r="118" spans="2:2" x14ac:dyDescent="0.3">
      <c r="B118" s="108"/>
    </row>
    <row r="119" spans="2:2" x14ac:dyDescent="0.3">
      <c r="B119" s="108"/>
    </row>
    <row r="120" spans="2:2" x14ac:dyDescent="0.3">
      <c r="B120" s="108"/>
    </row>
    <row r="121" spans="2:2" x14ac:dyDescent="0.3">
      <c r="B121" s="108"/>
    </row>
    <row r="122" spans="2:2" x14ac:dyDescent="0.3">
      <c r="B122" s="108"/>
    </row>
    <row r="123" spans="2:2" x14ac:dyDescent="0.3">
      <c r="B123" s="108"/>
    </row>
    <row r="124" spans="2:2" x14ac:dyDescent="0.3">
      <c r="B124" s="108"/>
    </row>
    <row r="125" spans="2:2" x14ac:dyDescent="0.3">
      <c r="B125" s="108"/>
    </row>
    <row r="126" spans="2:2" x14ac:dyDescent="0.3">
      <c r="B126" s="108"/>
    </row>
    <row r="127" spans="2:2" x14ac:dyDescent="0.3">
      <c r="B127" s="108"/>
    </row>
    <row r="128" spans="2:2" x14ac:dyDescent="0.3">
      <c r="B128" s="108"/>
    </row>
    <row r="129" spans="2:2" x14ac:dyDescent="0.3">
      <c r="B129" s="108"/>
    </row>
    <row r="130" spans="2:2" x14ac:dyDescent="0.3">
      <c r="B130" s="108"/>
    </row>
    <row r="131" spans="2:2" x14ac:dyDescent="0.3">
      <c r="B131" s="108"/>
    </row>
    <row r="132" spans="2:2" x14ac:dyDescent="0.3">
      <c r="B132" s="108"/>
    </row>
    <row r="133" spans="2:2" x14ac:dyDescent="0.3">
      <c r="B133" s="108"/>
    </row>
    <row r="134" spans="2:2" x14ac:dyDescent="0.3">
      <c r="B134" s="108"/>
    </row>
    <row r="135" spans="2:2" x14ac:dyDescent="0.3">
      <c r="B135" s="108"/>
    </row>
    <row r="136" spans="2:2" x14ac:dyDescent="0.3">
      <c r="B136" s="108"/>
    </row>
    <row r="137" spans="2:2" x14ac:dyDescent="0.3">
      <c r="B137" s="108"/>
    </row>
    <row r="138" spans="2:2" x14ac:dyDescent="0.3">
      <c r="B138" s="108"/>
    </row>
    <row r="139" spans="2:2" x14ac:dyDescent="0.3">
      <c r="B139" s="108"/>
    </row>
    <row r="140" spans="2:2" x14ac:dyDescent="0.3">
      <c r="B140" s="108"/>
    </row>
    <row r="141" spans="2:2" x14ac:dyDescent="0.3">
      <c r="B141" s="108"/>
    </row>
    <row r="142" spans="2:2" x14ac:dyDescent="0.3">
      <c r="B142" s="108"/>
    </row>
    <row r="143" spans="2:2" x14ac:dyDescent="0.3">
      <c r="B143" s="108"/>
    </row>
    <row r="144" spans="2:2" x14ac:dyDescent="0.3">
      <c r="B144" s="108"/>
    </row>
    <row r="145" spans="2:2" x14ac:dyDescent="0.3">
      <c r="B145" s="108"/>
    </row>
    <row r="146" spans="2:2" x14ac:dyDescent="0.3">
      <c r="B146" s="108"/>
    </row>
    <row r="147" spans="2:2" x14ac:dyDescent="0.3">
      <c r="B147" s="108"/>
    </row>
    <row r="148" spans="2:2" x14ac:dyDescent="0.3">
      <c r="B148" s="108"/>
    </row>
    <row r="149" spans="2:2" x14ac:dyDescent="0.3">
      <c r="B149" s="108"/>
    </row>
    <row r="150" spans="2:2" x14ac:dyDescent="0.3">
      <c r="B150" s="108"/>
    </row>
    <row r="151" spans="2:2" x14ac:dyDescent="0.3">
      <c r="B151" s="108"/>
    </row>
    <row r="152" spans="2:2" x14ac:dyDescent="0.3">
      <c r="B152" s="108"/>
    </row>
    <row r="153" spans="2:2" x14ac:dyDescent="0.3">
      <c r="B153" s="108"/>
    </row>
    <row r="154" spans="2:2" x14ac:dyDescent="0.3">
      <c r="B154" s="108"/>
    </row>
    <row r="155" spans="2:2" x14ac:dyDescent="0.3">
      <c r="B155" s="108"/>
    </row>
    <row r="156" spans="2:2" x14ac:dyDescent="0.3">
      <c r="B156" s="108"/>
    </row>
    <row r="157" spans="2:2" x14ac:dyDescent="0.3">
      <c r="B157" s="108"/>
    </row>
    <row r="158" spans="2:2" x14ac:dyDescent="0.3">
      <c r="B158" s="108"/>
    </row>
    <row r="159" spans="2:2" x14ac:dyDescent="0.3">
      <c r="B159" s="108"/>
    </row>
    <row r="160" spans="2:2" x14ac:dyDescent="0.3">
      <c r="B160" s="108"/>
    </row>
    <row r="161" spans="2:2" x14ac:dyDescent="0.3">
      <c r="B161" s="108"/>
    </row>
    <row r="162" spans="2:2" x14ac:dyDescent="0.3">
      <c r="B162" s="108"/>
    </row>
    <row r="163" spans="2:2" x14ac:dyDescent="0.3">
      <c r="B163" s="108"/>
    </row>
    <row r="164" spans="2:2" x14ac:dyDescent="0.3">
      <c r="B164" s="108"/>
    </row>
    <row r="165" spans="2:2" x14ac:dyDescent="0.3">
      <c r="B165" s="108"/>
    </row>
    <row r="166" spans="2:2" x14ac:dyDescent="0.3">
      <c r="B166" s="108"/>
    </row>
    <row r="167" spans="2:2" x14ac:dyDescent="0.3">
      <c r="B167" s="108"/>
    </row>
    <row r="168" spans="2:2" x14ac:dyDescent="0.3">
      <c r="B168" s="108"/>
    </row>
    <row r="169" spans="2:2" x14ac:dyDescent="0.3">
      <c r="B169" s="108"/>
    </row>
    <row r="170" spans="2:2" x14ac:dyDescent="0.3">
      <c r="B170" s="108"/>
    </row>
    <row r="171" spans="2:2" x14ac:dyDescent="0.3">
      <c r="B171" s="108"/>
    </row>
    <row r="172" spans="2:2" x14ac:dyDescent="0.3">
      <c r="B172" s="108"/>
    </row>
    <row r="173" spans="2:2" x14ac:dyDescent="0.3">
      <c r="B173" s="108"/>
    </row>
    <row r="174" spans="2:2" x14ac:dyDescent="0.3">
      <c r="B174" s="108"/>
    </row>
    <row r="175" spans="2:2" x14ac:dyDescent="0.3">
      <c r="B175" s="108"/>
    </row>
    <row r="176" spans="2:2" x14ac:dyDescent="0.3">
      <c r="B176" s="108"/>
    </row>
    <row r="177" spans="2:2" x14ac:dyDescent="0.3">
      <c r="B177" s="108"/>
    </row>
    <row r="178" spans="2:2" x14ac:dyDescent="0.3">
      <c r="B178" s="108"/>
    </row>
    <row r="179" spans="2:2" x14ac:dyDescent="0.3">
      <c r="B179" s="108"/>
    </row>
    <row r="180" spans="2:2" x14ac:dyDescent="0.3">
      <c r="B180" s="108"/>
    </row>
    <row r="181" spans="2:2" x14ac:dyDescent="0.3">
      <c r="B181" s="108"/>
    </row>
    <row r="182" spans="2:2" x14ac:dyDescent="0.3">
      <c r="B182" s="108"/>
    </row>
    <row r="183" spans="2:2" x14ac:dyDescent="0.3">
      <c r="B183" s="108"/>
    </row>
    <row r="184" spans="2:2" x14ac:dyDescent="0.3">
      <c r="B184" s="108"/>
    </row>
    <row r="185" spans="2:2" x14ac:dyDescent="0.3">
      <c r="B185" s="108"/>
    </row>
    <row r="186" spans="2:2" x14ac:dyDescent="0.3">
      <c r="B186" s="108"/>
    </row>
    <row r="187" spans="2:2" x14ac:dyDescent="0.3">
      <c r="B187" s="108"/>
    </row>
    <row r="188" spans="2:2" x14ac:dyDescent="0.3">
      <c r="B188" s="108"/>
    </row>
    <row r="189" spans="2:2" x14ac:dyDescent="0.3">
      <c r="B189" s="108"/>
    </row>
    <row r="190" spans="2:2" x14ac:dyDescent="0.3">
      <c r="B190" s="108"/>
    </row>
    <row r="191" spans="2:2" x14ac:dyDescent="0.3">
      <c r="B191" s="108"/>
    </row>
    <row r="192" spans="2:2" x14ac:dyDescent="0.3">
      <c r="B192" s="108"/>
    </row>
    <row r="193" spans="2:2" x14ac:dyDescent="0.3">
      <c r="B193" s="108"/>
    </row>
    <row r="194" spans="2:2" x14ac:dyDescent="0.3">
      <c r="B194" s="108"/>
    </row>
    <row r="195" spans="2:2" x14ac:dyDescent="0.3">
      <c r="B195" s="108"/>
    </row>
    <row r="196" spans="2:2" x14ac:dyDescent="0.3">
      <c r="B196" s="108"/>
    </row>
    <row r="197" spans="2:2" x14ac:dyDescent="0.3">
      <c r="B197" s="108"/>
    </row>
    <row r="198" spans="2:2" x14ac:dyDescent="0.3">
      <c r="B198" s="108"/>
    </row>
    <row r="199" spans="2:2" x14ac:dyDescent="0.3">
      <c r="B199" s="108"/>
    </row>
    <row r="200" spans="2:2" x14ac:dyDescent="0.3">
      <c r="B200" s="108"/>
    </row>
    <row r="201" spans="2:2" x14ac:dyDescent="0.3">
      <c r="B201" s="108"/>
    </row>
    <row r="202" spans="2:2" x14ac:dyDescent="0.3">
      <c r="B202" s="108"/>
    </row>
    <row r="203" spans="2:2" x14ac:dyDescent="0.3">
      <c r="B203" s="108"/>
    </row>
    <row r="204" spans="2:2" x14ac:dyDescent="0.3">
      <c r="B204" s="108"/>
    </row>
    <row r="205" spans="2:2" x14ac:dyDescent="0.3">
      <c r="B205" s="108"/>
    </row>
    <row r="206" spans="2:2" x14ac:dyDescent="0.3">
      <c r="B206" s="108"/>
    </row>
    <row r="207" spans="2:2" x14ac:dyDescent="0.3">
      <c r="B207" s="108"/>
    </row>
    <row r="208" spans="2:2" x14ac:dyDescent="0.3">
      <c r="B208" s="108"/>
    </row>
    <row r="209" spans="2:2" x14ac:dyDescent="0.3">
      <c r="B209" s="108"/>
    </row>
    <row r="210" spans="2:2" x14ac:dyDescent="0.3">
      <c r="B210" s="108"/>
    </row>
    <row r="211" spans="2:2" x14ac:dyDescent="0.3">
      <c r="B211" s="108"/>
    </row>
    <row r="212" spans="2:2" x14ac:dyDescent="0.3">
      <c r="B212" s="108"/>
    </row>
    <row r="213" spans="2:2" x14ac:dyDescent="0.3">
      <c r="B213" s="108"/>
    </row>
    <row r="214" spans="2:2" x14ac:dyDescent="0.3">
      <c r="B214" s="108"/>
    </row>
    <row r="215" spans="2:2" x14ac:dyDescent="0.3">
      <c r="B215" s="108"/>
    </row>
    <row r="216" spans="2:2" x14ac:dyDescent="0.3">
      <c r="B216" s="108"/>
    </row>
    <row r="217" spans="2:2" x14ac:dyDescent="0.3">
      <c r="B217" s="108"/>
    </row>
    <row r="218" spans="2:2" x14ac:dyDescent="0.3">
      <c r="B218" s="108"/>
    </row>
    <row r="219" spans="2:2" x14ac:dyDescent="0.3">
      <c r="B219" s="108"/>
    </row>
    <row r="220" spans="2:2" x14ac:dyDescent="0.3">
      <c r="B220" s="108"/>
    </row>
    <row r="221" spans="2:2" x14ac:dyDescent="0.3">
      <c r="B221" s="108"/>
    </row>
    <row r="222" spans="2:2" x14ac:dyDescent="0.3">
      <c r="B222" s="108"/>
    </row>
    <row r="223" spans="2:2" x14ac:dyDescent="0.3">
      <c r="B223" s="108"/>
    </row>
    <row r="224" spans="2:2" x14ac:dyDescent="0.3">
      <c r="B224" s="108"/>
    </row>
    <row r="225" spans="2:2" x14ac:dyDescent="0.3">
      <c r="B225" s="108"/>
    </row>
    <row r="226" spans="2:2" x14ac:dyDescent="0.3">
      <c r="B226" s="108"/>
    </row>
    <row r="227" spans="2:2" x14ac:dyDescent="0.3">
      <c r="B227" s="108"/>
    </row>
    <row r="228" spans="2:2" x14ac:dyDescent="0.3">
      <c r="B228" s="108"/>
    </row>
    <row r="229" spans="2:2" x14ac:dyDescent="0.3">
      <c r="B229" s="108"/>
    </row>
    <row r="230" spans="2:2" x14ac:dyDescent="0.3">
      <c r="B230" s="108"/>
    </row>
    <row r="231" spans="2:2" x14ac:dyDescent="0.3">
      <c r="B231" s="108"/>
    </row>
    <row r="232" spans="2:2" x14ac:dyDescent="0.3">
      <c r="B232" s="108"/>
    </row>
    <row r="233" spans="2:2" x14ac:dyDescent="0.3">
      <c r="B233" s="108"/>
    </row>
    <row r="234" spans="2:2" x14ac:dyDescent="0.3">
      <c r="B234" s="108"/>
    </row>
    <row r="235" spans="2:2" x14ac:dyDescent="0.3">
      <c r="B235" s="108"/>
    </row>
    <row r="236" spans="2:2" x14ac:dyDescent="0.3">
      <c r="B236" s="108"/>
    </row>
    <row r="237" spans="2:2" x14ac:dyDescent="0.3">
      <c r="B237" s="108"/>
    </row>
    <row r="238" spans="2:2" x14ac:dyDescent="0.3">
      <c r="B238" s="108"/>
    </row>
    <row r="239" spans="2:2" x14ac:dyDescent="0.3">
      <c r="B239" s="108"/>
    </row>
    <row r="240" spans="2:2" x14ac:dyDescent="0.3">
      <c r="B240" s="108"/>
    </row>
    <row r="241" spans="2:2" x14ac:dyDescent="0.3">
      <c r="B241" s="108"/>
    </row>
    <row r="242" spans="2:2" x14ac:dyDescent="0.3">
      <c r="B242" s="108"/>
    </row>
    <row r="243" spans="2:2" x14ac:dyDescent="0.3">
      <c r="B243" s="108"/>
    </row>
    <row r="244" spans="2:2" x14ac:dyDescent="0.3">
      <c r="B244" s="108"/>
    </row>
    <row r="245" spans="2:2" x14ac:dyDescent="0.3">
      <c r="B245" s="108"/>
    </row>
    <row r="246" spans="2:2" x14ac:dyDescent="0.3">
      <c r="B246" s="108"/>
    </row>
    <row r="247" spans="2:2" x14ac:dyDescent="0.3">
      <c r="B247" s="108"/>
    </row>
    <row r="248" spans="2:2" x14ac:dyDescent="0.3">
      <c r="B248" s="108"/>
    </row>
    <row r="249" spans="2:2" x14ac:dyDescent="0.3">
      <c r="B249" s="108"/>
    </row>
    <row r="250" spans="2:2" x14ac:dyDescent="0.3">
      <c r="B250" s="108"/>
    </row>
    <row r="251" spans="2:2" x14ac:dyDescent="0.3">
      <c r="B251" s="108"/>
    </row>
    <row r="252" spans="2:2" x14ac:dyDescent="0.3">
      <c r="B252" s="108"/>
    </row>
    <row r="253" spans="2:2" x14ac:dyDescent="0.3">
      <c r="B253" s="108"/>
    </row>
    <row r="254" spans="2:2" x14ac:dyDescent="0.3">
      <c r="B254" s="108"/>
    </row>
    <row r="255" spans="2:2" x14ac:dyDescent="0.3">
      <c r="B255" s="108"/>
    </row>
    <row r="256" spans="2:2" x14ac:dyDescent="0.3">
      <c r="B256" s="108"/>
    </row>
    <row r="257" spans="2:2" x14ac:dyDescent="0.3">
      <c r="B257" s="108"/>
    </row>
    <row r="258" spans="2:2" x14ac:dyDescent="0.3">
      <c r="B258" s="108"/>
    </row>
    <row r="259" spans="2:2" x14ac:dyDescent="0.3">
      <c r="B259" s="108"/>
    </row>
    <row r="260" spans="2:2" x14ac:dyDescent="0.3">
      <c r="B260" s="108"/>
    </row>
    <row r="261" spans="2:2" x14ac:dyDescent="0.3">
      <c r="B261" s="108"/>
    </row>
    <row r="262" spans="2:2" x14ac:dyDescent="0.3">
      <c r="B262" s="108"/>
    </row>
    <row r="263" spans="2:2" x14ac:dyDescent="0.3">
      <c r="B263" s="108"/>
    </row>
    <row r="264" spans="2:2" x14ac:dyDescent="0.3">
      <c r="B264" s="108"/>
    </row>
    <row r="265" spans="2:2" x14ac:dyDescent="0.3">
      <c r="B265" s="108"/>
    </row>
    <row r="266" spans="2:2" x14ac:dyDescent="0.3">
      <c r="B266" s="108"/>
    </row>
    <row r="267" spans="2:2" x14ac:dyDescent="0.3">
      <c r="B267" s="108"/>
    </row>
    <row r="268" spans="2:2" x14ac:dyDescent="0.3">
      <c r="B268" s="108"/>
    </row>
    <row r="269" spans="2:2" x14ac:dyDescent="0.3">
      <c r="B269" s="108"/>
    </row>
    <row r="270" spans="2:2" x14ac:dyDescent="0.3">
      <c r="B270" s="108"/>
    </row>
    <row r="271" spans="2:2" x14ac:dyDescent="0.3">
      <c r="B271" s="108"/>
    </row>
    <row r="272" spans="2:2" x14ac:dyDescent="0.3">
      <c r="B272" s="108"/>
    </row>
    <row r="273" spans="2:2" x14ac:dyDescent="0.3">
      <c r="B273" s="108"/>
    </row>
    <row r="274" spans="2:2" x14ac:dyDescent="0.3">
      <c r="B274" s="108"/>
    </row>
    <row r="275" spans="2:2" x14ac:dyDescent="0.3">
      <c r="B275" s="108"/>
    </row>
    <row r="276" spans="2:2" x14ac:dyDescent="0.3">
      <c r="B276" s="108"/>
    </row>
    <row r="277" spans="2:2" x14ac:dyDescent="0.3">
      <c r="B277" s="108"/>
    </row>
    <row r="278" spans="2:2" x14ac:dyDescent="0.3">
      <c r="B278" s="108"/>
    </row>
    <row r="279" spans="2:2" x14ac:dyDescent="0.3">
      <c r="B279" s="108"/>
    </row>
    <row r="280" spans="2:2" x14ac:dyDescent="0.3">
      <c r="B280" s="108"/>
    </row>
    <row r="281" spans="2:2" x14ac:dyDescent="0.3">
      <c r="B281" s="108"/>
    </row>
    <row r="282" spans="2:2" x14ac:dyDescent="0.3">
      <c r="B282" s="108"/>
    </row>
    <row r="283" spans="2:2" x14ac:dyDescent="0.3">
      <c r="B283" s="108"/>
    </row>
    <row r="284" spans="2:2" x14ac:dyDescent="0.3">
      <c r="B284" s="108"/>
    </row>
    <row r="285" spans="2:2" x14ac:dyDescent="0.3">
      <c r="B285" s="108"/>
    </row>
    <row r="286" spans="2:2" x14ac:dyDescent="0.3">
      <c r="B286" s="108"/>
    </row>
    <row r="287" spans="2:2" x14ac:dyDescent="0.3">
      <c r="B287" s="108"/>
    </row>
    <row r="288" spans="2:2" x14ac:dyDescent="0.3">
      <c r="B288" s="108"/>
    </row>
    <row r="289" spans="2:2" x14ac:dyDescent="0.3">
      <c r="B289" s="108"/>
    </row>
    <row r="290" spans="2:2" x14ac:dyDescent="0.3">
      <c r="B290" s="108"/>
    </row>
    <row r="291" spans="2:2" x14ac:dyDescent="0.3">
      <c r="B291" s="108"/>
    </row>
    <row r="292" spans="2:2" x14ac:dyDescent="0.3">
      <c r="B292" s="108"/>
    </row>
    <row r="293" spans="2:2" x14ac:dyDescent="0.3">
      <c r="B293" s="108"/>
    </row>
    <row r="294" spans="2:2" x14ac:dyDescent="0.3">
      <c r="B294" s="108"/>
    </row>
    <row r="295" spans="2:2" x14ac:dyDescent="0.3">
      <c r="B295" s="108"/>
    </row>
    <row r="296" spans="2:2" x14ac:dyDescent="0.3">
      <c r="B296" s="108"/>
    </row>
    <row r="297" spans="2:2" x14ac:dyDescent="0.3">
      <c r="B297" s="108"/>
    </row>
    <row r="298" spans="2:2" x14ac:dyDescent="0.3">
      <c r="B298" s="108"/>
    </row>
    <row r="299" spans="2:2" x14ac:dyDescent="0.3">
      <c r="B299" s="108"/>
    </row>
    <row r="300" spans="2:2" x14ac:dyDescent="0.3">
      <c r="B300" s="108"/>
    </row>
    <row r="301" spans="2:2" x14ac:dyDescent="0.3">
      <c r="B301" s="108"/>
    </row>
    <row r="302" spans="2:2" x14ac:dyDescent="0.3">
      <c r="B302" s="108"/>
    </row>
    <row r="303" spans="2:2" x14ac:dyDescent="0.3">
      <c r="B303" s="108"/>
    </row>
    <row r="304" spans="2:2" x14ac:dyDescent="0.3">
      <c r="B304" s="108"/>
    </row>
    <row r="305" spans="2:2" x14ac:dyDescent="0.3">
      <c r="B305" s="108"/>
    </row>
    <row r="306" spans="2:2" x14ac:dyDescent="0.3">
      <c r="B306" s="108"/>
    </row>
    <row r="307" spans="2:2" x14ac:dyDescent="0.3">
      <c r="B307" s="108"/>
    </row>
    <row r="308" spans="2:2" x14ac:dyDescent="0.3">
      <c r="B308" s="108"/>
    </row>
    <row r="309" spans="2:2" x14ac:dyDescent="0.3">
      <c r="B309" s="108"/>
    </row>
  </sheetData>
  <mergeCells count="12">
    <mergeCell ref="K8:N8"/>
    <mergeCell ref="P8:S8"/>
    <mergeCell ref="B5:C9"/>
    <mergeCell ref="D5:S5"/>
    <mergeCell ref="D6:D9"/>
    <mergeCell ref="E6:I6"/>
    <mergeCell ref="J6:N6"/>
    <mergeCell ref="O6:S6"/>
    <mergeCell ref="E7:I7"/>
    <mergeCell ref="J7:N7"/>
    <mergeCell ref="O7:S7"/>
    <mergeCell ref="F8:I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DE1F-2F17-48BF-BB0F-91BDDAB59457}">
  <dimension ref="B2:AJ26"/>
  <sheetViews>
    <sheetView topLeftCell="K12" zoomScale="85" zoomScaleNormal="85" workbookViewId="0">
      <selection activeCell="S10" sqref="S10:S26"/>
    </sheetView>
  </sheetViews>
  <sheetFormatPr defaultColWidth="8.88671875" defaultRowHeight="14.4" x14ac:dyDescent="0.3"/>
  <cols>
    <col min="1" max="1" width="3.33203125" style="80" customWidth="1"/>
    <col min="2" max="2" width="4.109375" style="79" customWidth="1"/>
    <col min="3" max="3" width="64.44140625" style="80" customWidth="1"/>
    <col min="4" max="4" width="12.44140625" style="116" customWidth="1"/>
    <col min="5" max="5" width="13.109375" style="116" customWidth="1"/>
    <col min="6" max="8" width="12.6640625" style="116" customWidth="1"/>
    <col min="9" max="9" width="11.5546875" style="116" customWidth="1"/>
    <col min="10" max="10" width="9.6640625" style="116" customWidth="1"/>
    <col min="11" max="11" width="12.88671875" style="116" customWidth="1"/>
    <col min="12" max="14" width="12.6640625" style="116" customWidth="1"/>
    <col min="15" max="15" width="11" style="116" customWidth="1"/>
    <col min="16" max="16" width="12.88671875" style="116" customWidth="1"/>
    <col min="17" max="18" width="12.6640625" style="116" customWidth="1"/>
    <col min="19" max="19" width="13.88671875" style="80" customWidth="1"/>
    <col min="20" max="20" width="8.88671875" style="116"/>
    <col min="21" max="21" width="11.33203125" style="116" customWidth="1"/>
    <col min="22" max="22" width="12" style="116" bestFit="1" customWidth="1"/>
    <col min="23" max="23" width="13.6640625" style="116" customWidth="1"/>
    <col min="24" max="24" width="12" style="116" customWidth="1"/>
    <col min="25" max="25" width="8.88671875" style="116"/>
    <col min="26" max="26" width="9.6640625" style="116" customWidth="1"/>
    <col min="27" max="27" width="13.109375" style="116" customWidth="1"/>
    <col min="28" max="28" width="14.44140625" style="116" customWidth="1"/>
    <col min="29" max="29" width="12" style="116" customWidth="1"/>
    <col min="30" max="30" width="8.88671875" style="80"/>
    <col min="31" max="31" width="11" style="80" customWidth="1"/>
    <col min="32" max="32" width="12.5546875" style="80" bestFit="1" customWidth="1"/>
    <col min="33" max="33" width="13" style="80" bestFit="1" customWidth="1"/>
    <col min="34" max="34" width="12" style="80" customWidth="1"/>
    <col min="35" max="35" width="15.6640625" style="116" bestFit="1" customWidth="1"/>
    <col min="36" max="36" width="11.33203125" style="80" customWidth="1"/>
    <col min="37" max="16384" width="8.88671875" style="80"/>
  </cols>
  <sheetData>
    <row r="2" spans="2:36" ht="21" x14ac:dyDescent="0.4">
      <c r="B2" s="27" t="s">
        <v>310</v>
      </c>
      <c r="C2" s="78"/>
      <c r="D2" s="115"/>
      <c r="E2" s="115"/>
      <c r="F2" s="115"/>
      <c r="G2" s="115"/>
      <c r="H2" s="115"/>
      <c r="I2" s="115"/>
      <c r="J2" s="115"/>
      <c r="K2" s="115"/>
      <c r="L2" s="115"/>
      <c r="M2" s="115"/>
      <c r="N2" s="115"/>
      <c r="O2" s="115"/>
      <c r="P2" s="115"/>
      <c r="Q2" s="115"/>
      <c r="R2" s="115"/>
      <c r="S2" s="78"/>
      <c r="T2" s="115"/>
      <c r="U2" s="115"/>
      <c r="V2" s="115"/>
      <c r="W2" s="115"/>
      <c r="X2" s="115"/>
      <c r="Y2" s="115"/>
      <c r="Z2" s="115"/>
      <c r="AA2" s="115"/>
      <c r="AB2" s="115"/>
      <c r="AC2" s="115"/>
      <c r="AD2" s="78"/>
      <c r="AE2" s="78"/>
      <c r="AF2" s="78"/>
      <c r="AG2" s="78"/>
      <c r="AH2" s="78"/>
      <c r="AI2" s="115"/>
    </row>
    <row r="3" spans="2:36" x14ac:dyDescent="0.3">
      <c r="B3" s="237" t="s">
        <v>366</v>
      </c>
      <c r="AF3" s="81"/>
      <c r="AG3" s="81"/>
      <c r="AH3" s="81"/>
      <c r="AI3" s="117"/>
    </row>
    <row r="4" spans="2:36" s="79" customFormat="1" x14ac:dyDescent="0.3">
      <c r="B4" s="284"/>
      <c r="C4" s="321"/>
      <c r="D4" s="202" t="s">
        <v>1</v>
      </c>
      <c r="E4" s="203" t="s">
        <v>2</v>
      </c>
      <c r="F4" s="203" t="s">
        <v>3</v>
      </c>
      <c r="G4" s="203" t="s">
        <v>4</v>
      </c>
      <c r="H4" s="203" t="s">
        <v>5</v>
      </c>
      <c r="I4" s="203" t="s">
        <v>6</v>
      </c>
      <c r="J4" s="203" t="s">
        <v>7</v>
      </c>
      <c r="K4" s="203" t="s">
        <v>8</v>
      </c>
      <c r="L4" s="203" t="s">
        <v>9</v>
      </c>
      <c r="M4" s="203" t="s">
        <v>10</v>
      </c>
      <c r="N4" s="203" t="s">
        <v>11</v>
      </c>
      <c r="O4" s="203" t="s">
        <v>12</v>
      </c>
      <c r="P4" s="203" t="s">
        <v>127</v>
      </c>
      <c r="Q4" s="203" t="s">
        <v>128</v>
      </c>
      <c r="R4" s="203" t="s">
        <v>129</v>
      </c>
      <c r="S4" s="204" t="s">
        <v>130</v>
      </c>
      <c r="T4" s="203" t="s">
        <v>131</v>
      </c>
      <c r="U4" s="203" t="s">
        <v>132</v>
      </c>
      <c r="V4" s="203" t="s">
        <v>133</v>
      </c>
      <c r="W4" s="203" t="s">
        <v>161</v>
      </c>
      <c r="X4" s="203" t="s">
        <v>162</v>
      </c>
      <c r="Y4" s="203" t="s">
        <v>163</v>
      </c>
      <c r="Z4" s="203" t="s">
        <v>164</v>
      </c>
      <c r="AA4" s="203" t="s">
        <v>165</v>
      </c>
      <c r="AB4" s="203" t="s">
        <v>166</v>
      </c>
      <c r="AC4" s="203" t="s">
        <v>167</v>
      </c>
      <c r="AD4" s="204" t="s">
        <v>168</v>
      </c>
      <c r="AE4" s="204" t="s">
        <v>169</v>
      </c>
      <c r="AF4" s="204" t="s">
        <v>170</v>
      </c>
      <c r="AG4" s="204" t="s">
        <v>171</v>
      </c>
      <c r="AH4" s="204" t="s">
        <v>172</v>
      </c>
      <c r="AI4" s="203" t="s">
        <v>173</v>
      </c>
    </row>
    <row r="5" spans="2:36" x14ac:dyDescent="0.3">
      <c r="B5" s="326"/>
      <c r="C5" s="327"/>
      <c r="D5" s="330" t="s">
        <v>174</v>
      </c>
      <c r="E5" s="331"/>
      <c r="F5" s="331"/>
      <c r="G5" s="331"/>
      <c r="H5" s="331"/>
      <c r="I5" s="331"/>
      <c r="J5" s="331"/>
      <c r="K5" s="331"/>
      <c r="L5" s="331"/>
      <c r="M5" s="331"/>
      <c r="N5" s="331"/>
      <c r="O5" s="331"/>
      <c r="P5" s="331"/>
      <c r="Q5" s="331"/>
      <c r="R5" s="331"/>
      <c r="S5" s="331"/>
      <c r="T5" s="330" t="s">
        <v>175</v>
      </c>
      <c r="U5" s="331"/>
      <c r="V5" s="331"/>
      <c r="W5" s="331"/>
      <c r="X5" s="331"/>
      <c r="Y5" s="331"/>
      <c r="Z5" s="331"/>
      <c r="AA5" s="331"/>
      <c r="AB5" s="331"/>
      <c r="AC5" s="331"/>
      <c r="AD5" s="331"/>
      <c r="AE5" s="331"/>
      <c r="AF5" s="331"/>
      <c r="AG5" s="331"/>
      <c r="AH5" s="331"/>
      <c r="AI5" s="332"/>
    </row>
    <row r="6" spans="2:36" x14ac:dyDescent="0.3">
      <c r="B6" s="326"/>
      <c r="C6" s="327"/>
      <c r="D6" s="333" t="s">
        <v>140</v>
      </c>
      <c r="E6" s="334"/>
      <c r="F6" s="334"/>
      <c r="G6" s="334"/>
      <c r="H6" s="335"/>
      <c r="I6" s="333" t="s">
        <v>141</v>
      </c>
      <c r="J6" s="334"/>
      <c r="K6" s="334"/>
      <c r="L6" s="334"/>
      <c r="M6" s="335"/>
      <c r="N6" s="333" t="s">
        <v>142</v>
      </c>
      <c r="O6" s="334"/>
      <c r="P6" s="334"/>
      <c r="Q6" s="334"/>
      <c r="R6" s="334"/>
      <c r="S6" s="205"/>
      <c r="T6" s="333" t="s">
        <v>140</v>
      </c>
      <c r="U6" s="334"/>
      <c r="V6" s="334"/>
      <c r="W6" s="334"/>
      <c r="X6" s="335"/>
      <c r="Y6" s="333" t="s">
        <v>141</v>
      </c>
      <c r="Z6" s="334"/>
      <c r="AA6" s="334"/>
      <c r="AB6" s="334"/>
      <c r="AC6" s="335"/>
      <c r="AD6" s="336" t="s">
        <v>142</v>
      </c>
      <c r="AE6" s="337"/>
      <c r="AF6" s="337"/>
      <c r="AG6" s="337"/>
      <c r="AH6" s="337"/>
      <c r="AI6" s="338"/>
    </row>
    <row r="7" spans="2:36" x14ac:dyDescent="0.3">
      <c r="B7" s="326"/>
      <c r="C7" s="327"/>
      <c r="D7" s="322" t="s">
        <v>241</v>
      </c>
      <c r="E7" s="323"/>
      <c r="F7" s="323"/>
      <c r="G7" s="323"/>
      <c r="H7" s="324"/>
      <c r="I7" s="322" t="s">
        <v>241</v>
      </c>
      <c r="J7" s="323"/>
      <c r="K7" s="323"/>
      <c r="L7" s="323"/>
      <c r="M7" s="324"/>
      <c r="N7" s="322" t="s">
        <v>241</v>
      </c>
      <c r="O7" s="323"/>
      <c r="P7" s="323"/>
      <c r="Q7" s="323"/>
      <c r="R7" s="324"/>
      <c r="S7" s="273" t="s">
        <v>176</v>
      </c>
      <c r="T7" s="322" t="s">
        <v>242</v>
      </c>
      <c r="U7" s="323"/>
      <c r="V7" s="323"/>
      <c r="W7" s="323"/>
      <c r="X7" s="324"/>
      <c r="Y7" s="322" t="s">
        <v>242</v>
      </c>
      <c r="Z7" s="323"/>
      <c r="AA7" s="323"/>
      <c r="AB7" s="323"/>
      <c r="AC7" s="324"/>
      <c r="AD7" s="284" t="s">
        <v>242</v>
      </c>
      <c r="AE7" s="320"/>
      <c r="AF7" s="320"/>
      <c r="AG7" s="320"/>
      <c r="AH7" s="321"/>
      <c r="AI7" s="339" t="s">
        <v>177</v>
      </c>
    </row>
    <row r="8" spans="2:36" x14ac:dyDescent="0.3">
      <c r="B8" s="328"/>
      <c r="C8" s="329"/>
      <c r="D8" s="206"/>
      <c r="E8" s="322" t="s">
        <v>143</v>
      </c>
      <c r="F8" s="323"/>
      <c r="G8" s="323"/>
      <c r="H8" s="324"/>
      <c r="I8" s="206"/>
      <c r="J8" s="322" t="s">
        <v>143</v>
      </c>
      <c r="K8" s="323"/>
      <c r="L8" s="323"/>
      <c r="M8" s="324"/>
      <c r="N8" s="206"/>
      <c r="O8" s="322" t="s">
        <v>143</v>
      </c>
      <c r="P8" s="323"/>
      <c r="Q8" s="323"/>
      <c r="R8" s="324"/>
      <c r="S8" s="325"/>
      <c r="T8" s="206"/>
      <c r="U8" s="322" t="s">
        <v>143</v>
      </c>
      <c r="V8" s="323"/>
      <c r="W8" s="323"/>
      <c r="X8" s="324"/>
      <c r="Y8" s="206"/>
      <c r="Z8" s="322" t="s">
        <v>143</v>
      </c>
      <c r="AA8" s="323"/>
      <c r="AB8" s="323"/>
      <c r="AC8" s="324"/>
      <c r="AD8" s="207"/>
      <c r="AE8" s="284" t="s">
        <v>143</v>
      </c>
      <c r="AF8" s="320"/>
      <c r="AG8" s="320"/>
      <c r="AH8" s="321"/>
      <c r="AI8" s="340"/>
    </row>
    <row r="9" spans="2:36" ht="39.6" x14ac:dyDescent="0.3">
      <c r="B9" s="156"/>
      <c r="C9" s="211" t="s">
        <v>188</v>
      </c>
      <c r="D9" s="208"/>
      <c r="E9" s="208"/>
      <c r="F9" s="209" t="s">
        <v>144</v>
      </c>
      <c r="G9" s="210" t="s">
        <v>145</v>
      </c>
      <c r="H9" s="210" t="s">
        <v>146</v>
      </c>
      <c r="I9" s="208"/>
      <c r="J9" s="208"/>
      <c r="K9" s="209" t="s">
        <v>144</v>
      </c>
      <c r="L9" s="210" t="s">
        <v>147</v>
      </c>
      <c r="M9" s="210" t="s">
        <v>146</v>
      </c>
      <c r="N9" s="208"/>
      <c r="O9" s="208"/>
      <c r="P9" s="209" t="s">
        <v>144</v>
      </c>
      <c r="Q9" s="210" t="s">
        <v>148</v>
      </c>
      <c r="R9" s="210" t="s">
        <v>146</v>
      </c>
      <c r="S9" s="274"/>
      <c r="T9" s="208"/>
      <c r="U9" s="208"/>
      <c r="V9" s="209" t="s">
        <v>144</v>
      </c>
      <c r="W9" s="210" t="s">
        <v>145</v>
      </c>
      <c r="X9" s="210" t="s">
        <v>146</v>
      </c>
      <c r="Y9" s="208"/>
      <c r="Z9" s="208"/>
      <c r="AA9" s="209" t="s">
        <v>144</v>
      </c>
      <c r="AB9" s="210" t="s">
        <v>147</v>
      </c>
      <c r="AC9" s="210" t="s">
        <v>146</v>
      </c>
      <c r="AD9" s="155"/>
      <c r="AE9" s="155"/>
      <c r="AF9" s="211" t="s">
        <v>144</v>
      </c>
      <c r="AG9" s="212" t="s">
        <v>148</v>
      </c>
      <c r="AH9" s="212" t="s">
        <v>146</v>
      </c>
      <c r="AI9" s="341"/>
    </row>
    <row r="10" spans="2:36" x14ac:dyDescent="0.3">
      <c r="B10" s="156">
        <v>1</v>
      </c>
      <c r="C10" s="213" t="s">
        <v>232</v>
      </c>
      <c r="D10" s="255">
        <v>34.548525691745326</v>
      </c>
      <c r="E10" s="255">
        <v>3.7038488127450959</v>
      </c>
      <c r="F10" s="255">
        <v>2.8489115149489311E-3</v>
      </c>
      <c r="G10" s="255"/>
      <c r="H10" s="255">
        <v>1.4530296537277111E-3</v>
      </c>
      <c r="I10" s="255"/>
      <c r="J10" s="255"/>
      <c r="K10" s="255"/>
      <c r="L10" s="255"/>
      <c r="M10" s="255"/>
      <c r="N10" s="255">
        <v>34.548525691745326</v>
      </c>
      <c r="O10" s="255">
        <v>3.7038488127450959</v>
      </c>
      <c r="P10" s="255">
        <v>2.8489115149489311E-3</v>
      </c>
      <c r="Q10" s="255"/>
      <c r="R10" s="255">
        <v>1.4530296537277111E-3</v>
      </c>
      <c r="S10" s="255">
        <v>47.722091696337444</v>
      </c>
      <c r="T10" s="255">
        <v>34.862651376743038</v>
      </c>
      <c r="U10" s="255">
        <v>4.5723785246503601</v>
      </c>
      <c r="V10" s="256">
        <v>4.4352902494184838E-2</v>
      </c>
      <c r="W10" s="255"/>
      <c r="X10" s="255">
        <v>0.49478987524801704</v>
      </c>
      <c r="Y10" s="255"/>
      <c r="Z10" s="255"/>
      <c r="AA10" s="256"/>
      <c r="AB10" s="255"/>
      <c r="AC10" s="255"/>
      <c r="AD10" s="255">
        <v>34.862651376743038</v>
      </c>
      <c r="AE10" s="255">
        <v>4.5723785246503601</v>
      </c>
      <c r="AF10" s="255">
        <v>4.4352902494184838E-2</v>
      </c>
      <c r="AG10" s="255"/>
      <c r="AH10" s="255">
        <v>0.49478987524801704</v>
      </c>
      <c r="AI10" s="255"/>
      <c r="AJ10" s="82"/>
    </row>
    <row r="11" spans="2:36" ht="26.4" x14ac:dyDescent="0.3">
      <c r="B11" s="156">
        <v>2</v>
      </c>
      <c r="C11" s="214" t="s">
        <v>149</v>
      </c>
      <c r="D11" s="256">
        <v>34.548525691745326</v>
      </c>
      <c r="E11" s="256">
        <v>3.7038488127450959</v>
      </c>
      <c r="F11" s="256">
        <v>2.8489115149489311E-3</v>
      </c>
      <c r="G11" s="256"/>
      <c r="H11" s="256">
        <v>1.4530296537277111E-3</v>
      </c>
      <c r="I11" s="256"/>
      <c r="J11" s="256"/>
      <c r="K11" s="256"/>
      <c r="L11" s="256"/>
      <c r="M11" s="256"/>
      <c r="N11" s="256">
        <v>34.548525691745326</v>
      </c>
      <c r="O11" s="256">
        <v>3.7038488127450959</v>
      </c>
      <c r="P11" s="256">
        <v>2.8489115149489311E-3</v>
      </c>
      <c r="Q11" s="256"/>
      <c r="R11" s="256">
        <v>1.4530296537277111E-3</v>
      </c>
      <c r="S11" s="256">
        <v>47.722091696337444</v>
      </c>
      <c r="T11" s="256">
        <v>34.862651376743038</v>
      </c>
      <c r="U11" s="256">
        <v>4.5723785246503601</v>
      </c>
      <c r="V11" s="256">
        <v>1.5462597772014428E-2</v>
      </c>
      <c r="W11" s="256"/>
      <c r="X11" s="256">
        <v>0.49478987524801704</v>
      </c>
      <c r="Y11" s="256"/>
      <c r="Z11" s="256"/>
      <c r="AA11" s="256"/>
      <c r="AB11" s="256"/>
      <c r="AC11" s="256"/>
      <c r="AD11" s="255">
        <v>34.862651376743038</v>
      </c>
      <c r="AE11" s="255">
        <v>4.5723785246503601</v>
      </c>
      <c r="AF11" s="255">
        <v>1.5462597772014428E-2</v>
      </c>
      <c r="AG11" s="255"/>
      <c r="AH11" s="255">
        <v>0.49478987524801704</v>
      </c>
      <c r="AI11" s="256"/>
    </row>
    <row r="12" spans="2:36" x14ac:dyDescent="0.3">
      <c r="B12" s="156">
        <v>3</v>
      </c>
      <c r="C12" s="215" t="s">
        <v>150</v>
      </c>
      <c r="D12" s="256">
        <v>2.0659434151836202</v>
      </c>
      <c r="E12" s="256"/>
      <c r="F12" s="256"/>
      <c r="G12" s="256"/>
      <c r="H12" s="256"/>
      <c r="I12" s="256"/>
      <c r="J12" s="256"/>
      <c r="K12" s="256"/>
      <c r="L12" s="256"/>
      <c r="M12" s="256"/>
      <c r="N12" s="256">
        <v>2.0659434151836202</v>
      </c>
      <c r="O12" s="256"/>
      <c r="P12" s="256"/>
      <c r="Q12" s="256"/>
      <c r="R12" s="256"/>
      <c r="S12" s="256">
        <v>15.50140774658087</v>
      </c>
      <c r="T12" s="256">
        <v>3.8613664599176105</v>
      </c>
      <c r="U12" s="256"/>
      <c r="V12" s="256"/>
      <c r="W12" s="256"/>
      <c r="X12" s="256"/>
      <c r="Y12" s="256"/>
      <c r="Z12" s="256"/>
      <c r="AA12" s="256"/>
      <c r="AB12" s="256"/>
      <c r="AC12" s="256"/>
      <c r="AD12" s="255">
        <v>3.8613664599176105</v>
      </c>
      <c r="AE12" s="255"/>
      <c r="AF12" s="255"/>
      <c r="AG12" s="255"/>
      <c r="AH12" s="255"/>
      <c r="AI12" s="256"/>
    </row>
    <row r="13" spans="2:36" x14ac:dyDescent="0.3">
      <c r="B13" s="156">
        <v>4</v>
      </c>
      <c r="C13" s="216" t="s">
        <v>151</v>
      </c>
      <c r="D13" s="256">
        <v>1.4657533302044361</v>
      </c>
      <c r="E13" s="256"/>
      <c r="F13" s="256"/>
      <c r="G13" s="256"/>
      <c r="H13" s="256"/>
      <c r="I13" s="256"/>
      <c r="J13" s="256"/>
      <c r="K13" s="256"/>
      <c r="L13" s="256"/>
      <c r="M13" s="256"/>
      <c r="N13" s="256">
        <v>1.4657533302044361</v>
      </c>
      <c r="O13" s="256"/>
      <c r="P13" s="256"/>
      <c r="Q13" s="256"/>
      <c r="R13" s="256"/>
      <c r="S13" s="256">
        <v>7.4629537186119475</v>
      </c>
      <c r="T13" s="255">
        <v>0.72938578895951411</v>
      </c>
      <c r="U13" s="255"/>
      <c r="V13" s="255"/>
      <c r="W13" s="255"/>
      <c r="X13" s="255"/>
      <c r="Y13" s="255"/>
      <c r="Z13" s="255"/>
      <c r="AA13" s="255"/>
      <c r="AB13" s="255"/>
      <c r="AC13" s="256"/>
      <c r="AD13" s="255">
        <v>0.72938578895951411</v>
      </c>
      <c r="AE13" s="255"/>
      <c r="AF13" s="255"/>
      <c r="AG13" s="255"/>
      <c r="AH13" s="255"/>
      <c r="AI13" s="256"/>
    </row>
    <row r="14" spans="2:36" x14ac:dyDescent="0.3">
      <c r="B14" s="156">
        <v>5</v>
      </c>
      <c r="C14" s="216" t="s">
        <v>154</v>
      </c>
      <c r="D14" s="256">
        <v>0.60019008497918436</v>
      </c>
      <c r="E14" s="256"/>
      <c r="F14" s="256"/>
      <c r="G14" s="256"/>
      <c r="H14" s="256"/>
      <c r="I14" s="256"/>
      <c r="J14" s="256"/>
      <c r="K14" s="256"/>
      <c r="L14" s="256"/>
      <c r="M14" s="256"/>
      <c r="N14" s="256">
        <v>0.60019008497918436</v>
      </c>
      <c r="O14" s="256"/>
      <c r="P14" s="256"/>
      <c r="Q14" s="256"/>
      <c r="R14" s="256"/>
      <c r="S14" s="256">
        <v>8.0384540279689229</v>
      </c>
      <c r="T14" s="255">
        <v>3.1319806709580962</v>
      </c>
      <c r="U14" s="255"/>
      <c r="V14" s="255"/>
      <c r="W14" s="255"/>
      <c r="X14" s="255"/>
      <c r="Y14" s="255"/>
      <c r="Z14" s="255"/>
      <c r="AA14" s="255"/>
      <c r="AB14" s="255"/>
      <c r="AC14" s="256"/>
      <c r="AD14" s="255">
        <v>3.1319806709580962</v>
      </c>
      <c r="AE14" s="255"/>
      <c r="AF14" s="255"/>
      <c r="AG14" s="255"/>
      <c r="AH14" s="255"/>
      <c r="AI14" s="256"/>
    </row>
    <row r="15" spans="2:36" x14ac:dyDescent="0.3">
      <c r="B15" s="156">
        <v>6</v>
      </c>
      <c r="C15" s="217" t="s">
        <v>209</v>
      </c>
      <c r="D15" s="256">
        <v>0.33090387578338587</v>
      </c>
      <c r="E15" s="256"/>
      <c r="F15" s="256"/>
      <c r="G15" s="256"/>
      <c r="H15" s="256"/>
      <c r="I15" s="256"/>
      <c r="J15" s="256"/>
      <c r="K15" s="256"/>
      <c r="L15" s="256"/>
      <c r="M15" s="256"/>
      <c r="N15" s="256">
        <v>0.33090387578338587</v>
      </c>
      <c r="O15" s="256"/>
      <c r="P15" s="256"/>
      <c r="Q15" s="256"/>
      <c r="R15" s="256"/>
      <c r="S15" s="256">
        <v>4.4856117563550919</v>
      </c>
      <c r="T15" s="256">
        <v>1.6704174330349959</v>
      </c>
      <c r="U15" s="256"/>
      <c r="V15" s="256"/>
      <c r="W15" s="256"/>
      <c r="X15" s="256"/>
      <c r="Y15" s="256"/>
      <c r="Z15" s="256"/>
      <c r="AA15" s="256"/>
      <c r="AB15" s="256"/>
      <c r="AC15" s="256"/>
      <c r="AD15" s="255">
        <v>1.6704174330349959</v>
      </c>
      <c r="AE15" s="255"/>
      <c r="AF15" s="255"/>
      <c r="AG15" s="255"/>
      <c r="AH15" s="255"/>
      <c r="AI15" s="256"/>
    </row>
    <row r="16" spans="2:36" x14ac:dyDescent="0.3">
      <c r="B16" s="156">
        <v>7</v>
      </c>
      <c r="C16" s="217" t="s">
        <v>155</v>
      </c>
      <c r="D16" s="256">
        <v>0</v>
      </c>
      <c r="E16" s="256"/>
      <c r="F16" s="256"/>
      <c r="G16" s="256"/>
      <c r="H16" s="256"/>
      <c r="I16" s="256"/>
      <c r="J16" s="256"/>
      <c r="K16" s="256"/>
      <c r="L16" s="256"/>
      <c r="M16" s="256"/>
      <c r="N16" s="256"/>
      <c r="O16" s="256"/>
      <c r="P16" s="256"/>
      <c r="Q16" s="256"/>
      <c r="R16" s="256"/>
      <c r="S16" s="256">
        <v>1.2284875601553251</v>
      </c>
      <c r="T16" s="256"/>
      <c r="U16" s="256"/>
      <c r="V16" s="256"/>
      <c r="W16" s="256"/>
      <c r="X16" s="256"/>
      <c r="Y16" s="256"/>
      <c r="Z16" s="256"/>
      <c r="AA16" s="256"/>
      <c r="AB16" s="256"/>
      <c r="AC16" s="256"/>
      <c r="AD16" s="255"/>
      <c r="AE16" s="255"/>
      <c r="AF16" s="255"/>
      <c r="AG16" s="255"/>
      <c r="AH16" s="255"/>
      <c r="AI16" s="256"/>
    </row>
    <row r="17" spans="2:35" x14ac:dyDescent="0.3">
      <c r="B17" s="156">
        <v>8</v>
      </c>
      <c r="C17" s="217" t="s">
        <v>156</v>
      </c>
      <c r="D17" s="256">
        <v>0.26928620919579843</v>
      </c>
      <c r="E17" s="256"/>
      <c r="F17" s="256"/>
      <c r="G17" s="256"/>
      <c r="H17" s="256"/>
      <c r="I17" s="256"/>
      <c r="J17" s="256"/>
      <c r="K17" s="256"/>
      <c r="L17" s="256"/>
      <c r="M17" s="256"/>
      <c r="N17" s="256">
        <v>0.26928620919579843</v>
      </c>
      <c r="O17" s="256"/>
      <c r="P17" s="256"/>
      <c r="Q17" s="256"/>
      <c r="R17" s="256"/>
      <c r="S17" s="256">
        <v>2.3243547114585055</v>
      </c>
      <c r="T17" s="256">
        <v>1.4615632379231001</v>
      </c>
      <c r="U17" s="256"/>
      <c r="V17" s="256"/>
      <c r="W17" s="257"/>
      <c r="X17" s="256"/>
      <c r="Y17" s="256"/>
      <c r="Z17" s="256"/>
      <c r="AA17" s="256"/>
      <c r="AB17" s="256"/>
      <c r="AC17" s="256"/>
      <c r="AD17" s="255">
        <v>1.4615632379231001</v>
      </c>
      <c r="AE17" s="255"/>
      <c r="AF17" s="255"/>
      <c r="AG17" s="255"/>
      <c r="AH17" s="255"/>
      <c r="AI17" s="256"/>
    </row>
    <row r="18" spans="2:35" x14ac:dyDescent="0.3">
      <c r="B18" s="156">
        <v>9</v>
      </c>
      <c r="C18" s="215" t="s">
        <v>236</v>
      </c>
      <c r="D18" s="256">
        <v>1.3173177635259563</v>
      </c>
      <c r="E18" s="256">
        <v>0.14055354936227865</v>
      </c>
      <c r="F18" s="256"/>
      <c r="G18" s="256"/>
      <c r="H18" s="256">
        <v>1.4530296537277111E-3</v>
      </c>
      <c r="I18" s="256"/>
      <c r="J18" s="256"/>
      <c r="K18" s="256"/>
      <c r="L18" s="256"/>
      <c r="M18" s="256"/>
      <c r="N18" s="256">
        <v>1.3173177635259563</v>
      </c>
      <c r="O18" s="256">
        <v>0.14055354936227865</v>
      </c>
      <c r="P18" s="256"/>
      <c r="Q18" s="256"/>
      <c r="R18" s="256">
        <v>1.4530296537277111E-3</v>
      </c>
      <c r="S18" s="256">
        <v>3.7867583611179376</v>
      </c>
      <c r="T18" s="256">
        <v>1.3140135551737371</v>
      </c>
      <c r="U18" s="256">
        <v>0.5079179761697763</v>
      </c>
      <c r="V18" s="256"/>
      <c r="W18" s="256"/>
      <c r="X18" s="256">
        <v>0.49478987524801704</v>
      </c>
      <c r="Y18" s="256"/>
      <c r="Z18" s="256"/>
      <c r="AA18" s="256"/>
      <c r="AB18" s="256"/>
      <c r="AC18" s="256"/>
      <c r="AD18" s="255">
        <v>1.3140135551737371</v>
      </c>
      <c r="AE18" s="255">
        <v>0.5079179761697763</v>
      </c>
      <c r="AF18" s="255"/>
      <c r="AG18" s="255"/>
      <c r="AH18" s="255">
        <v>0.49478987524801704</v>
      </c>
      <c r="AI18" s="256"/>
    </row>
    <row r="19" spans="2:35" x14ac:dyDescent="0.3">
      <c r="B19" s="156">
        <v>10</v>
      </c>
      <c r="C19" s="215" t="s">
        <v>159</v>
      </c>
      <c r="D19" s="258">
        <v>31.150162982279284</v>
      </c>
      <c r="E19" s="258">
        <v>3.5604463518678688</v>
      </c>
      <c r="F19" s="258"/>
      <c r="G19" s="258"/>
      <c r="H19" s="258"/>
      <c r="I19" s="259"/>
      <c r="J19" s="259"/>
      <c r="K19" s="259"/>
      <c r="L19" s="259"/>
      <c r="M19" s="259"/>
      <c r="N19" s="258">
        <v>31.150162982279284</v>
      </c>
      <c r="O19" s="258">
        <v>3.5604463518678688</v>
      </c>
      <c r="P19" s="258"/>
      <c r="Q19" s="258"/>
      <c r="R19" s="258"/>
      <c r="S19" s="258">
        <v>28.421282093420135</v>
      </c>
      <c r="T19" s="258">
        <v>29.671808763879675</v>
      </c>
      <c r="U19" s="258">
        <v>4.0489979507085705</v>
      </c>
      <c r="V19" s="258"/>
      <c r="W19" s="258"/>
      <c r="X19" s="258"/>
      <c r="Y19" s="259"/>
      <c r="Z19" s="259"/>
      <c r="AA19" s="259"/>
      <c r="AB19" s="259"/>
      <c r="AC19" s="259"/>
      <c r="AD19" s="255">
        <v>29.671808763879675</v>
      </c>
      <c r="AE19" s="255">
        <v>4.0489979507085705</v>
      </c>
      <c r="AF19" s="255"/>
      <c r="AG19" s="255"/>
      <c r="AH19" s="255"/>
      <c r="AI19" s="256"/>
    </row>
    <row r="20" spans="2:35" x14ac:dyDescent="0.3">
      <c r="B20" s="156">
        <v>11</v>
      </c>
      <c r="C20" s="217" t="s">
        <v>157</v>
      </c>
      <c r="D20" s="256">
        <v>30.458083095177731</v>
      </c>
      <c r="E20" s="256">
        <v>3.5511061107293123</v>
      </c>
      <c r="F20" s="256"/>
      <c r="G20" s="256"/>
      <c r="H20" s="256"/>
      <c r="I20" s="259"/>
      <c r="J20" s="259"/>
      <c r="K20" s="259"/>
      <c r="L20" s="259"/>
      <c r="M20" s="259"/>
      <c r="N20" s="256">
        <v>30.458083095177731</v>
      </c>
      <c r="O20" s="256">
        <v>3.5511061107293123</v>
      </c>
      <c r="P20" s="256"/>
      <c r="Q20" s="256"/>
      <c r="R20" s="256"/>
      <c r="S20" s="256">
        <v>25.500502842322703</v>
      </c>
      <c r="T20" s="256">
        <v>27.560429343442948</v>
      </c>
      <c r="U20" s="256">
        <v>4.0489979507085891</v>
      </c>
      <c r="V20" s="256"/>
      <c r="W20" s="256"/>
      <c r="X20" s="256"/>
      <c r="Y20" s="259"/>
      <c r="Z20" s="259"/>
      <c r="AA20" s="259"/>
      <c r="AB20" s="259"/>
      <c r="AC20" s="259"/>
      <c r="AD20" s="255">
        <v>27.560429343442948</v>
      </c>
      <c r="AE20" s="255">
        <v>4.0489979507085891</v>
      </c>
      <c r="AF20" s="255"/>
      <c r="AG20" s="255"/>
      <c r="AH20" s="255"/>
      <c r="AI20" s="256"/>
    </row>
    <row r="21" spans="2:35" x14ac:dyDescent="0.3">
      <c r="B21" s="156">
        <v>12</v>
      </c>
      <c r="C21" s="217" t="s">
        <v>158</v>
      </c>
      <c r="D21" s="256"/>
      <c r="E21" s="256"/>
      <c r="F21" s="256"/>
      <c r="G21" s="256"/>
      <c r="H21" s="256"/>
      <c r="I21" s="259"/>
      <c r="J21" s="259"/>
      <c r="K21" s="259"/>
      <c r="L21" s="259"/>
      <c r="M21" s="259"/>
      <c r="N21" s="256"/>
      <c r="O21" s="256"/>
      <c r="P21" s="256"/>
      <c r="Q21" s="256"/>
      <c r="R21" s="256"/>
      <c r="S21" s="256"/>
      <c r="T21" s="256"/>
      <c r="U21" s="256"/>
      <c r="V21" s="256"/>
      <c r="W21" s="256"/>
      <c r="X21" s="256"/>
      <c r="Y21" s="259"/>
      <c r="Z21" s="259"/>
      <c r="AA21" s="259"/>
      <c r="AB21" s="259"/>
      <c r="AC21" s="259"/>
      <c r="AD21" s="255"/>
      <c r="AE21" s="255"/>
      <c r="AF21" s="255"/>
      <c r="AG21" s="255"/>
      <c r="AH21" s="255"/>
      <c r="AI21" s="256"/>
    </row>
    <row r="22" spans="2:35" x14ac:dyDescent="0.3">
      <c r="B22" s="156">
        <v>13</v>
      </c>
      <c r="C22" s="217" t="s">
        <v>160</v>
      </c>
      <c r="D22" s="256">
        <v>0.60863781809530115</v>
      </c>
      <c r="E22" s="256"/>
      <c r="F22" s="256"/>
      <c r="G22" s="256"/>
      <c r="H22" s="256"/>
      <c r="I22" s="259"/>
      <c r="J22" s="259"/>
      <c r="K22" s="259"/>
      <c r="L22" s="259"/>
      <c r="M22" s="259"/>
      <c r="N22" s="256">
        <v>0.60863781809530115</v>
      </c>
      <c r="O22" s="256"/>
      <c r="P22" s="256"/>
      <c r="Q22" s="256"/>
      <c r="R22" s="256"/>
      <c r="S22" s="256">
        <v>1.0234345439912611</v>
      </c>
      <c r="T22" s="256">
        <v>2.0836791084498674</v>
      </c>
      <c r="U22" s="256"/>
      <c r="V22" s="256"/>
      <c r="W22" s="256"/>
      <c r="X22" s="256"/>
      <c r="Y22" s="259"/>
      <c r="Z22" s="259"/>
      <c r="AA22" s="259"/>
      <c r="AB22" s="259"/>
      <c r="AC22" s="259"/>
      <c r="AD22" s="255">
        <v>2.0836791084498674</v>
      </c>
      <c r="AE22" s="255"/>
      <c r="AF22" s="255"/>
      <c r="AG22" s="255"/>
      <c r="AH22" s="255"/>
      <c r="AI22" s="256"/>
    </row>
    <row r="23" spans="2:35" x14ac:dyDescent="0.3">
      <c r="B23" s="156">
        <v>14</v>
      </c>
      <c r="C23" s="216" t="s">
        <v>189</v>
      </c>
      <c r="D23" s="256">
        <v>2.8489115149489311E-3</v>
      </c>
      <c r="E23" s="256">
        <v>2.8489115149489311E-3</v>
      </c>
      <c r="F23" s="256">
        <v>2.8489115149489311E-3</v>
      </c>
      <c r="G23" s="256"/>
      <c r="H23" s="256"/>
      <c r="I23" s="259"/>
      <c r="J23" s="259"/>
      <c r="K23" s="259"/>
      <c r="L23" s="259"/>
      <c r="M23" s="259"/>
      <c r="N23" s="256">
        <v>2.8489115149489311E-3</v>
      </c>
      <c r="O23" s="256">
        <v>2.8489115149489311E-3</v>
      </c>
      <c r="P23" s="256">
        <v>2.8489115149489311E-3</v>
      </c>
      <c r="Q23" s="256"/>
      <c r="R23" s="256"/>
      <c r="S23" s="256">
        <v>2.3852018512610586E-3</v>
      </c>
      <c r="T23" s="256">
        <v>1.5462597772014428E-2</v>
      </c>
      <c r="U23" s="256">
        <v>1.5462597772014428E-2</v>
      </c>
      <c r="V23" s="256">
        <v>1.5462597772014428E-2</v>
      </c>
      <c r="W23" s="256"/>
      <c r="X23" s="256"/>
      <c r="Y23" s="259"/>
      <c r="Z23" s="259"/>
      <c r="AA23" s="259"/>
      <c r="AB23" s="259"/>
      <c r="AC23" s="259"/>
      <c r="AD23" s="255">
        <v>1.5462597772014428E-2</v>
      </c>
      <c r="AE23" s="255">
        <v>1.5462597772014428E-2</v>
      </c>
      <c r="AF23" s="255">
        <v>1.5462597772014428E-2</v>
      </c>
      <c r="AG23" s="255"/>
      <c r="AH23" s="255"/>
      <c r="AI23" s="256"/>
    </row>
    <row r="24" spans="2:35" x14ac:dyDescent="0.3">
      <c r="B24" s="156">
        <v>15</v>
      </c>
      <c r="C24" s="187" t="s">
        <v>183</v>
      </c>
      <c r="D24" s="256">
        <v>2.8489115149489311E-3</v>
      </c>
      <c r="E24" s="256">
        <v>2.8489115149489311E-3</v>
      </c>
      <c r="F24" s="256">
        <v>2.8489115149489311E-3</v>
      </c>
      <c r="G24" s="256"/>
      <c r="H24" s="256"/>
      <c r="I24" s="259"/>
      <c r="J24" s="259"/>
      <c r="K24" s="259"/>
      <c r="L24" s="259"/>
      <c r="M24" s="259"/>
      <c r="N24" s="256">
        <v>2.8489115149489311E-3</v>
      </c>
      <c r="O24" s="256">
        <v>2.8489115149489311E-3</v>
      </c>
      <c r="P24" s="256">
        <v>2.8489115149489311E-3</v>
      </c>
      <c r="Q24" s="256"/>
      <c r="R24" s="256"/>
      <c r="S24" s="256">
        <v>2.3852018512610586E-3</v>
      </c>
      <c r="T24" s="256">
        <v>1.5462597772014428E-2</v>
      </c>
      <c r="U24" s="256">
        <v>1.5462597772014428E-2</v>
      </c>
      <c r="V24" s="256">
        <v>1.5462597772014428E-2</v>
      </c>
      <c r="W24" s="256"/>
      <c r="X24" s="256"/>
      <c r="Y24" s="259"/>
      <c r="Z24" s="259"/>
      <c r="AA24" s="259"/>
      <c r="AB24" s="259"/>
      <c r="AC24" s="259"/>
      <c r="AD24" s="255">
        <v>1.5462597772014428E-2</v>
      </c>
      <c r="AE24" s="255">
        <v>1.5462597772014428E-2</v>
      </c>
      <c r="AF24" s="255">
        <v>1.5462597772014428E-2</v>
      </c>
      <c r="AG24" s="255"/>
      <c r="AH24" s="255"/>
      <c r="AI24" s="256"/>
    </row>
    <row r="25" spans="2:35" s="239" customFormat="1" x14ac:dyDescent="0.3">
      <c r="B25" s="238">
        <v>16</v>
      </c>
      <c r="C25" s="232" t="s">
        <v>182</v>
      </c>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60"/>
      <c r="AE25" s="260"/>
      <c r="AF25" s="260"/>
      <c r="AG25" s="260"/>
      <c r="AH25" s="260"/>
      <c r="AI25" s="252"/>
    </row>
    <row r="26" spans="2:35" ht="26.4" x14ac:dyDescent="0.3">
      <c r="B26" s="156">
        <v>17</v>
      </c>
      <c r="C26" s="218" t="s">
        <v>134</v>
      </c>
      <c r="D26" s="256">
        <v>1.2252619241512551E-2</v>
      </c>
      <c r="E26" s="256"/>
      <c r="F26" s="256"/>
      <c r="G26" s="256"/>
      <c r="H26" s="256"/>
      <c r="I26" s="259"/>
      <c r="J26" s="259"/>
      <c r="K26" s="259"/>
      <c r="L26" s="259"/>
      <c r="M26" s="259"/>
      <c r="N26" s="256">
        <v>1.2252619241512551E-2</v>
      </c>
      <c r="O26" s="256"/>
      <c r="P26" s="256"/>
      <c r="Q26" s="256"/>
      <c r="R26" s="256"/>
      <c r="S26" s="256">
        <v>1.0258293367239414E-2</v>
      </c>
      <c r="T26" s="256"/>
      <c r="U26" s="256"/>
      <c r="V26" s="256"/>
      <c r="W26" s="256"/>
      <c r="X26" s="256"/>
      <c r="Y26" s="259"/>
      <c r="Z26" s="259"/>
      <c r="AA26" s="259"/>
      <c r="AB26" s="259"/>
      <c r="AC26" s="259"/>
      <c r="AD26" s="255"/>
      <c r="AE26" s="255"/>
      <c r="AF26" s="255"/>
      <c r="AG26" s="255"/>
      <c r="AH26" s="255"/>
      <c r="AI26" s="256"/>
    </row>
  </sheetData>
  <mergeCells count="23">
    <mergeCell ref="B4:C8"/>
    <mergeCell ref="D5:S5"/>
    <mergeCell ref="T5:AI5"/>
    <mergeCell ref="D6:H6"/>
    <mergeCell ref="I6:M6"/>
    <mergeCell ref="N6:R6"/>
    <mergeCell ref="T6:X6"/>
    <mergeCell ref="Y6:AC6"/>
    <mergeCell ref="AD6:AI6"/>
    <mergeCell ref="AD7:AH7"/>
    <mergeCell ref="AI7:AI9"/>
    <mergeCell ref="E8:H8"/>
    <mergeCell ref="J8:M8"/>
    <mergeCell ref="O8:R8"/>
    <mergeCell ref="U8:X8"/>
    <mergeCell ref="Z8:AC8"/>
    <mergeCell ref="AE8:AH8"/>
    <mergeCell ref="D7:H7"/>
    <mergeCell ref="I7:M7"/>
    <mergeCell ref="N7:R7"/>
    <mergeCell ref="S7:S9"/>
    <mergeCell ref="T7:X7"/>
    <mergeCell ref="Y7:AC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AEE5-06C6-4EBD-880A-4C2BA36475F4}">
  <dimension ref="A1:H23"/>
  <sheetViews>
    <sheetView zoomScale="85" zoomScaleNormal="85" workbookViewId="0">
      <selection activeCell="H15" sqref="H15:H18"/>
    </sheetView>
  </sheetViews>
  <sheetFormatPr defaultColWidth="8.88671875" defaultRowHeight="14.4" x14ac:dyDescent="0.3"/>
  <cols>
    <col min="1" max="1" width="3.33203125" style="83" customWidth="1"/>
    <col min="2" max="2" width="3" style="83" bestFit="1" customWidth="1"/>
    <col min="3" max="3" width="40.33203125" style="83" customWidth="1"/>
    <col min="4" max="4" width="56.33203125" style="83" bestFit="1" customWidth="1"/>
    <col min="5" max="5" width="30.109375" style="83" bestFit="1" customWidth="1"/>
    <col min="6" max="6" width="44.109375" style="83" bestFit="1" customWidth="1"/>
    <col min="7" max="7" width="42.88671875" style="83" bestFit="1" customWidth="1"/>
    <col min="8" max="8" width="51" style="83" bestFit="1" customWidth="1"/>
    <col min="9" max="16384" width="8.88671875" style="83"/>
  </cols>
  <sheetData>
    <row r="1" spans="1:8" x14ac:dyDescent="0.3">
      <c r="A1" s="102"/>
    </row>
    <row r="2" spans="1:8" ht="21" x14ac:dyDescent="0.4">
      <c r="B2" s="84" t="s">
        <v>304</v>
      </c>
      <c r="C2" s="84"/>
      <c r="D2" s="26"/>
      <c r="E2" s="26"/>
      <c r="F2" s="26"/>
      <c r="G2" s="26"/>
      <c r="H2" s="26"/>
    </row>
    <row r="3" spans="1:8" x14ac:dyDescent="0.3">
      <c r="B3" s="240" t="s">
        <v>367</v>
      </c>
      <c r="C3" s="33"/>
      <c r="D3" s="33"/>
      <c r="E3" s="33"/>
      <c r="F3" s="33"/>
      <c r="G3" s="33"/>
      <c r="H3" s="33"/>
    </row>
    <row r="4" spans="1:8" x14ac:dyDescent="0.3">
      <c r="B4" s="219"/>
      <c r="C4" s="220" t="s">
        <v>1</v>
      </c>
      <c r="D4" s="221" t="s">
        <v>2</v>
      </c>
      <c r="E4" s="222" t="s">
        <v>3</v>
      </c>
      <c r="F4" s="222" t="s">
        <v>4</v>
      </c>
      <c r="G4" s="222" t="s">
        <v>5</v>
      </c>
      <c r="H4" s="222" t="s">
        <v>6</v>
      </c>
    </row>
    <row r="5" spans="1:8" x14ac:dyDescent="0.3">
      <c r="B5" s="219"/>
      <c r="C5" s="343" t="s">
        <v>191</v>
      </c>
      <c r="D5" s="345" t="s">
        <v>190</v>
      </c>
      <c r="E5" s="346" t="s">
        <v>192</v>
      </c>
      <c r="F5" s="342" t="s">
        <v>268</v>
      </c>
      <c r="G5" s="342" t="s">
        <v>269</v>
      </c>
      <c r="H5" s="342" t="s">
        <v>193</v>
      </c>
    </row>
    <row r="6" spans="1:8" x14ac:dyDescent="0.3">
      <c r="B6" s="223"/>
      <c r="C6" s="344"/>
      <c r="D6" s="345"/>
      <c r="E6" s="346"/>
      <c r="F6" s="342"/>
      <c r="G6" s="342"/>
      <c r="H6" s="342"/>
    </row>
    <row r="7" spans="1:8" x14ac:dyDescent="0.3">
      <c r="B7" s="47">
        <v>1</v>
      </c>
      <c r="C7" s="325" t="s">
        <v>270</v>
      </c>
      <c r="D7" s="47" t="s">
        <v>150</v>
      </c>
      <c r="E7" s="48"/>
      <c r="F7" s="224"/>
      <c r="G7" s="224"/>
      <c r="H7" s="48"/>
    </row>
    <row r="8" spans="1:8" x14ac:dyDescent="0.3">
      <c r="B8" s="48">
        <v>2</v>
      </c>
      <c r="C8" s="325"/>
      <c r="D8" s="48" t="s">
        <v>250</v>
      </c>
      <c r="E8" s="48"/>
      <c r="F8" s="224"/>
      <c r="G8" s="224"/>
      <c r="H8" s="48"/>
    </row>
    <row r="9" spans="1:8" x14ac:dyDescent="0.3">
      <c r="B9" s="48">
        <v>3</v>
      </c>
      <c r="C9" s="325"/>
      <c r="D9" s="225" t="s">
        <v>135</v>
      </c>
      <c r="E9" s="48"/>
      <c r="F9" s="224"/>
      <c r="G9" s="224"/>
      <c r="H9" s="48"/>
    </row>
    <row r="10" spans="1:8" x14ac:dyDescent="0.3">
      <c r="B10" s="48">
        <v>4</v>
      </c>
      <c r="C10" s="325"/>
      <c r="D10" s="48" t="s">
        <v>159</v>
      </c>
      <c r="E10" s="48"/>
      <c r="F10" s="224"/>
      <c r="G10" s="224"/>
      <c r="H10" s="48"/>
    </row>
    <row r="11" spans="1:8" x14ac:dyDescent="0.3">
      <c r="B11" s="48">
        <v>5</v>
      </c>
      <c r="C11" s="325"/>
      <c r="D11" s="225" t="s">
        <v>136</v>
      </c>
      <c r="E11" s="48"/>
      <c r="F11" s="224"/>
      <c r="G11" s="224"/>
      <c r="H11" s="48"/>
    </row>
    <row r="12" spans="1:8" x14ac:dyDescent="0.3">
      <c r="B12" s="48">
        <v>6</v>
      </c>
      <c r="C12" s="325"/>
      <c r="D12" s="225" t="s">
        <v>271</v>
      </c>
      <c r="E12" s="48"/>
      <c r="F12" s="224"/>
      <c r="G12" s="224"/>
      <c r="H12" s="48"/>
    </row>
    <row r="13" spans="1:8" x14ac:dyDescent="0.3">
      <c r="B13" s="48">
        <v>7</v>
      </c>
      <c r="C13" s="274"/>
      <c r="D13" s="48" t="s">
        <v>251</v>
      </c>
      <c r="E13" s="48"/>
      <c r="F13" s="224"/>
      <c r="G13" s="224"/>
      <c r="H13" s="48"/>
    </row>
    <row r="14" spans="1:8" x14ac:dyDescent="0.3">
      <c r="B14" s="48">
        <v>8</v>
      </c>
      <c r="C14" s="273" t="s">
        <v>272</v>
      </c>
      <c r="D14" s="48" t="s">
        <v>150</v>
      </c>
      <c r="E14" s="48"/>
      <c r="F14" s="224"/>
      <c r="G14" s="224"/>
      <c r="H14" s="48"/>
    </row>
    <row r="15" spans="1:8" ht="40.200000000000003" x14ac:dyDescent="0.3">
      <c r="B15" s="48">
        <v>9</v>
      </c>
      <c r="C15" s="325"/>
      <c r="D15" s="48" t="s">
        <v>250</v>
      </c>
      <c r="E15" s="242">
        <v>11883.465889064881</v>
      </c>
      <c r="F15" s="226" t="s">
        <v>364</v>
      </c>
      <c r="G15" s="224" t="s">
        <v>365</v>
      </c>
      <c r="H15" s="227" t="s">
        <v>348</v>
      </c>
    </row>
    <row r="16" spans="1:8" ht="40.200000000000003" x14ac:dyDescent="0.3">
      <c r="B16" s="48">
        <v>10</v>
      </c>
      <c r="C16" s="325"/>
      <c r="D16" s="225" t="s">
        <v>135</v>
      </c>
      <c r="E16" s="242">
        <v>11584.262047151553</v>
      </c>
      <c r="F16" s="226" t="s">
        <v>364</v>
      </c>
      <c r="G16" s="224" t="s">
        <v>365</v>
      </c>
      <c r="H16" s="227" t="s">
        <v>348</v>
      </c>
    </row>
    <row r="17" spans="2:8" ht="40.200000000000003" x14ac:dyDescent="0.3">
      <c r="B17" s="48">
        <v>11</v>
      </c>
      <c r="C17" s="325"/>
      <c r="D17" s="48" t="s">
        <v>159</v>
      </c>
      <c r="E17" s="242">
        <v>1980.8576016017209</v>
      </c>
      <c r="F17" s="226" t="s">
        <v>364</v>
      </c>
      <c r="G17" s="224" t="s">
        <v>365</v>
      </c>
      <c r="H17" s="227" t="s">
        <v>348</v>
      </c>
    </row>
    <row r="18" spans="2:8" ht="40.200000000000003" x14ac:dyDescent="0.3">
      <c r="B18" s="48">
        <v>12</v>
      </c>
      <c r="C18" s="325"/>
      <c r="D18" s="225" t="s">
        <v>136</v>
      </c>
      <c r="E18" s="242">
        <v>1448.9685389137335</v>
      </c>
      <c r="F18" s="226" t="s">
        <v>364</v>
      </c>
      <c r="G18" s="224" t="s">
        <v>365</v>
      </c>
      <c r="H18" s="227" t="s">
        <v>348</v>
      </c>
    </row>
    <row r="19" spans="2:8" x14ac:dyDescent="0.3">
      <c r="B19" s="48">
        <v>13</v>
      </c>
      <c r="C19" s="325"/>
      <c r="D19" s="225" t="s">
        <v>271</v>
      </c>
      <c r="E19" s="48"/>
      <c r="F19" s="224"/>
      <c r="G19" s="224"/>
      <c r="H19" s="48"/>
    </row>
    <row r="20" spans="2:8" x14ac:dyDescent="0.3">
      <c r="B20" s="48">
        <v>14</v>
      </c>
      <c r="C20" s="274"/>
      <c r="D20" s="48" t="s">
        <v>251</v>
      </c>
      <c r="E20" s="48"/>
      <c r="F20" s="224"/>
      <c r="G20" s="224"/>
      <c r="H20" s="48"/>
    </row>
    <row r="23" spans="2:8" x14ac:dyDescent="0.3">
      <c r="E23" s="241"/>
    </row>
  </sheetData>
  <mergeCells count="8">
    <mergeCell ref="C7:C13"/>
    <mergeCell ref="C14:C20"/>
    <mergeCell ref="F5:F6"/>
    <mergeCell ref="G5:G6"/>
    <mergeCell ref="H5:H6"/>
    <mergeCell ref="C5:C6"/>
    <mergeCell ref="D5:D6"/>
    <mergeCell ref="E5: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746A4-C631-48C3-9D1F-A1289D21BAD0}">
  <sheetPr>
    <pageSetUpPr fitToPage="1"/>
  </sheetPr>
  <dimension ref="B1:E26"/>
  <sheetViews>
    <sheetView showGridLines="0" topLeftCell="A19" zoomScale="85" zoomScaleNormal="85" zoomScalePageLayoutView="110" workbookViewId="0">
      <selection activeCell="D21" sqref="D21"/>
    </sheetView>
  </sheetViews>
  <sheetFormatPr defaultColWidth="9.109375" defaultRowHeight="14.4" x14ac:dyDescent="0.3"/>
  <cols>
    <col min="1" max="1" width="3.33203125" style="101" customWidth="1"/>
    <col min="2" max="2" width="9.109375" style="101"/>
    <col min="3" max="3" width="114.44140625" style="24" bestFit="1" customWidth="1"/>
    <col min="4" max="4" width="118" style="101" customWidth="1"/>
    <col min="5" max="5" width="8.6640625" style="102" customWidth="1"/>
    <col min="6" max="16384" width="9.109375" style="101"/>
  </cols>
  <sheetData>
    <row r="1" spans="2:5" ht="15" customHeight="1" x14ac:dyDescent="0.3"/>
    <row r="2" spans="2:5" ht="21" x14ac:dyDescent="0.4">
      <c r="B2" s="27" t="s">
        <v>68</v>
      </c>
      <c r="C2" s="26"/>
      <c r="D2" s="26"/>
    </row>
    <row r="3" spans="2:5" x14ac:dyDescent="0.3">
      <c r="B3" s="103" t="s">
        <v>69</v>
      </c>
    </row>
    <row r="4" spans="2:5" x14ac:dyDescent="0.3">
      <c r="B4" s="103"/>
    </row>
    <row r="5" spans="2:5" ht="26.4" x14ac:dyDescent="0.3">
      <c r="B5" s="123" t="s">
        <v>70</v>
      </c>
      <c r="C5" s="265" t="s">
        <v>71</v>
      </c>
      <c r="D5" s="265"/>
      <c r="E5" s="105"/>
    </row>
    <row r="6" spans="2:5" x14ac:dyDescent="0.3">
      <c r="B6" s="124"/>
      <c r="C6" s="125" t="s">
        <v>72</v>
      </c>
      <c r="D6" s="126"/>
      <c r="E6" s="105"/>
    </row>
    <row r="7" spans="2:5" ht="134.25" customHeight="1" x14ac:dyDescent="0.3">
      <c r="B7" s="127" t="s">
        <v>273</v>
      </c>
      <c r="C7" s="128" t="s">
        <v>257</v>
      </c>
      <c r="D7" s="129" t="s">
        <v>361</v>
      </c>
      <c r="E7" s="105"/>
    </row>
    <row r="8" spans="2:5" ht="145.19999999999999" x14ac:dyDescent="0.3">
      <c r="B8" s="127" t="s">
        <v>274</v>
      </c>
      <c r="C8" s="129" t="s">
        <v>235</v>
      </c>
      <c r="D8" s="129" t="s">
        <v>360</v>
      </c>
      <c r="E8" s="105"/>
    </row>
    <row r="9" spans="2:5" ht="106.2" x14ac:dyDescent="0.3">
      <c r="B9" s="127" t="s">
        <v>275</v>
      </c>
      <c r="C9" s="129" t="s">
        <v>258</v>
      </c>
      <c r="D9" s="130" t="s">
        <v>314</v>
      </c>
      <c r="E9" s="105"/>
    </row>
    <row r="10" spans="2:5" ht="105.6" x14ac:dyDescent="0.3">
      <c r="B10" s="127" t="s">
        <v>276</v>
      </c>
      <c r="C10" s="129" t="s">
        <v>259</v>
      </c>
      <c r="D10" s="129" t="s">
        <v>315</v>
      </c>
      <c r="E10" s="105"/>
    </row>
    <row r="11" spans="2:5" x14ac:dyDescent="0.3">
      <c r="B11" s="131"/>
      <c r="C11" s="125" t="s">
        <v>73</v>
      </c>
      <c r="D11" s="131"/>
      <c r="E11" s="105"/>
    </row>
    <row r="12" spans="2:5" ht="92.4" x14ac:dyDescent="0.3">
      <c r="B12" s="132" t="s">
        <v>277</v>
      </c>
      <c r="C12" s="129" t="s">
        <v>252</v>
      </c>
      <c r="D12" s="129" t="s">
        <v>316</v>
      </c>
      <c r="E12" s="106"/>
    </row>
    <row r="13" spans="2:5" ht="66" x14ac:dyDescent="0.3">
      <c r="B13" s="132" t="s">
        <v>278</v>
      </c>
      <c r="C13" s="129" t="s">
        <v>253</v>
      </c>
      <c r="D13" s="129" t="s">
        <v>317</v>
      </c>
      <c r="E13" s="106"/>
    </row>
    <row r="14" spans="2:5" ht="66" x14ac:dyDescent="0.3">
      <c r="B14" s="127" t="s">
        <v>279</v>
      </c>
      <c r="C14" s="129" t="s">
        <v>254</v>
      </c>
      <c r="D14" s="129" t="s">
        <v>318</v>
      </c>
      <c r="E14" s="105"/>
    </row>
    <row r="15" spans="2:5" ht="26.4" x14ac:dyDescent="0.3">
      <c r="B15" s="127" t="s">
        <v>280</v>
      </c>
      <c r="C15" s="129" t="s">
        <v>77</v>
      </c>
      <c r="D15" s="129" t="s">
        <v>319</v>
      </c>
      <c r="E15" s="106"/>
    </row>
    <row r="16" spans="2:5" ht="39.6" x14ac:dyDescent="0.3">
      <c r="B16" s="127" t="s">
        <v>74</v>
      </c>
      <c r="C16" s="129" t="s">
        <v>78</v>
      </c>
      <c r="D16" s="129" t="s">
        <v>320</v>
      </c>
      <c r="E16" s="106"/>
    </row>
    <row r="17" spans="2:5" x14ac:dyDescent="0.3">
      <c r="B17" s="124"/>
      <c r="C17" s="133" t="s">
        <v>79</v>
      </c>
      <c r="D17" s="126"/>
      <c r="E17" s="106"/>
    </row>
    <row r="18" spans="2:5" ht="132" x14ac:dyDescent="0.3">
      <c r="B18" s="134" t="s">
        <v>281</v>
      </c>
      <c r="C18" s="135" t="s">
        <v>255</v>
      </c>
      <c r="D18" s="129" t="s">
        <v>321</v>
      </c>
      <c r="E18" s="106"/>
    </row>
    <row r="19" spans="2:5" ht="52.8" x14ac:dyDescent="0.3">
      <c r="B19" s="127" t="s">
        <v>282</v>
      </c>
      <c r="C19" s="129" t="s">
        <v>260</v>
      </c>
      <c r="D19" s="129" t="s">
        <v>322</v>
      </c>
      <c r="E19" s="106"/>
    </row>
    <row r="20" spans="2:5" ht="92.4" x14ac:dyDescent="0.3">
      <c r="B20" s="127" t="s">
        <v>283</v>
      </c>
      <c r="C20" s="129" t="s">
        <v>256</v>
      </c>
      <c r="D20" s="136" t="s">
        <v>323</v>
      </c>
      <c r="E20" s="105"/>
    </row>
    <row r="21" spans="2:5" ht="79.2" x14ac:dyDescent="0.3">
      <c r="B21" s="127" t="s">
        <v>284</v>
      </c>
      <c r="C21" s="129" t="s">
        <v>218</v>
      </c>
      <c r="D21" s="136" t="s">
        <v>324</v>
      </c>
      <c r="E21" s="105"/>
    </row>
    <row r="22" spans="2:5" ht="79.2" x14ac:dyDescent="0.3">
      <c r="B22" s="127" t="s">
        <v>285</v>
      </c>
      <c r="C22" s="129" t="s">
        <v>297</v>
      </c>
      <c r="D22" s="129" t="s">
        <v>325</v>
      </c>
      <c r="E22" s="106"/>
    </row>
    <row r="23" spans="2:5" ht="79.2" x14ac:dyDescent="0.3">
      <c r="B23" s="127" t="s">
        <v>286</v>
      </c>
      <c r="C23" s="129" t="s">
        <v>80</v>
      </c>
      <c r="D23" s="129" t="s">
        <v>326</v>
      </c>
      <c r="E23" s="106"/>
    </row>
    <row r="24" spans="2:5" ht="52.8" x14ac:dyDescent="0.3">
      <c r="B24" s="127" t="s">
        <v>287</v>
      </c>
      <c r="C24" s="129" t="s">
        <v>261</v>
      </c>
      <c r="D24" s="129" t="s">
        <v>327</v>
      </c>
      <c r="E24" s="106"/>
    </row>
    <row r="25" spans="2:5" ht="39.6" x14ac:dyDescent="0.3">
      <c r="B25" s="127" t="s">
        <v>288</v>
      </c>
      <c r="C25" s="129" t="s">
        <v>81</v>
      </c>
      <c r="D25" s="129" t="s">
        <v>328</v>
      </c>
      <c r="E25" s="106"/>
    </row>
    <row r="26" spans="2:5" ht="171.6" x14ac:dyDescent="0.3">
      <c r="B26" s="127" t="s">
        <v>289</v>
      </c>
      <c r="C26" s="129" t="s">
        <v>219</v>
      </c>
      <c r="D26" s="129" t="s">
        <v>329</v>
      </c>
      <c r="E26" s="106"/>
    </row>
  </sheetData>
  <mergeCells count="1">
    <mergeCell ref="C5:D5"/>
  </mergeCells>
  <pageMargins left="0.70866141732283472" right="0.70866141732283472" top="0.74803149606299213" bottom="0.74803149606299213" header="0.31496062992125984" footer="0.31496062992125984"/>
  <pageSetup paperSize="9" scale="71"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B2C5-934A-40C8-8501-5476D9A3260C}">
  <sheetPr>
    <pageSetUpPr fitToPage="1"/>
  </sheetPr>
  <dimension ref="A1:D25"/>
  <sheetViews>
    <sheetView showGridLines="0" zoomScale="70" zoomScaleNormal="70" zoomScalePageLayoutView="110" workbookViewId="0">
      <selection activeCell="D11" sqref="D11:D15"/>
    </sheetView>
  </sheetViews>
  <sheetFormatPr defaultColWidth="9.109375" defaultRowHeight="14.4" x14ac:dyDescent="0.3"/>
  <cols>
    <col min="1" max="1" width="3.33203125" style="24" customWidth="1"/>
    <col min="2" max="2" width="9.109375" style="24"/>
    <col min="3" max="3" width="94.33203125" style="24" customWidth="1"/>
    <col min="4" max="4" width="86.5546875" style="24" customWidth="1"/>
    <col min="5" max="5" width="46.109375" style="24" customWidth="1"/>
    <col min="6" max="16384" width="9.109375" style="24"/>
  </cols>
  <sheetData>
    <row r="1" spans="1:4" x14ac:dyDescent="0.3">
      <c r="A1" s="101"/>
    </row>
    <row r="2" spans="1:4" ht="21" x14ac:dyDescent="0.4">
      <c r="B2" s="27" t="s">
        <v>82</v>
      </c>
      <c r="C2" s="26"/>
      <c r="D2" s="26"/>
    </row>
    <row r="3" spans="1:4" x14ac:dyDescent="0.3">
      <c r="B3" s="28" t="s">
        <v>69</v>
      </c>
    </row>
    <row r="4" spans="1:4" x14ac:dyDescent="0.3">
      <c r="D4" s="29"/>
    </row>
    <row r="5" spans="1:4" ht="26.4" x14ac:dyDescent="0.3">
      <c r="B5" s="132" t="s">
        <v>70</v>
      </c>
      <c r="C5" s="266" t="s">
        <v>71</v>
      </c>
      <c r="D5" s="266"/>
    </row>
    <row r="6" spans="1:4" x14ac:dyDescent="0.3">
      <c r="B6" s="137"/>
      <c r="C6" s="125" t="s">
        <v>72</v>
      </c>
      <c r="D6" s="138"/>
    </row>
    <row r="7" spans="1:4" ht="158.4" x14ac:dyDescent="0.3">
      <c r="B7" s="127" t="s">
        <v>273</v>
      </c>
      <c r="C7" s="129" t="s">
        <v>264</v>
      </c>
      <c r="D7" s="129" t="s">
        <v>330</v>
      </c>
    </row>
    <row r="8" spans="1:4" ht="105.6" x14ac:dyDescent="0.3">
      <c r="B8" s="127" t="s">
        <v>274</v>
      </c>
      <c r="C8" s="129" t="s">
        <v>83</v>
      </c>
      <c r="D8" s="129" t="s">
        <v>331</v>
      </c>
    </row>
    <row r="9" spans="1:4" ht="26.4" x14ac:dyDescent="0.3">
      <c r="B9" s="127" t="s">
        <v>275</v>
      </c>
      <c r="C9" s="129" t="s">
        <v>265</v>
      </c>
      <c r="D9" s="129" t="s">
        <v>332</v>
      </c>
    </row>
    <row r="10" spans="1:4" x14ac:dyDescent="0.3">
      <c r="B10" s="139"/>
      <c r="C10" s="125" t="s">
        <v>73</v>
      </c>
      <c r="D10" s="139"/>
    </row>
    <row r="11" spans="1:4" ht="39.6" x14ac:dyDescent="0.3">
      <c r="B11" s="127" t="s">
        <v>276</v>
      </c>
      <c r="C11" s="129" t="s">
        <v>84</v>
      </c>
      <c r="D11" s="267" t="s">
        <v>333</v>
      </c>
    </row>
    <row r="12" spans="1:4" x14ac:dyDescent="0.3">
      <c r="B12" s="140" t="s">
        <v>74</v>
      </c>
      <c r="C12" s="141" t="s">
        <v>85</v>
      </c>
      <c r="D12" s="268"/>
    </row>
    <row r="13" spans="1:4" x14ac:dyDescent="0.3">
      <c r="B13" s="140" t="s">
        <v>75</v>
      </c>
      <c r="C13" s="141" t="s">
        <v>86</v>
      </c>
      <c r="D13" s="268"/>
    </row>
    <row r="14" spans="1:4" x14ac:dyDescent="0.3">
      <c r="B14" s="140" t="s">
        <v>76</v>
      </c>
      <c r="C14" s="141" t="s">
        <v>87</v>
      </c>
      <c r="D14" s="268"/>
    </row>
    <row r="15" spans="1:4" x14ac:dyDescent="0.3">
      <c r="B15" s="140" t="s">
        <v>88</v>
      </c>
      <c r="C15" s="141" t="s">
        <v>89</v>
      </c>
      <c r="D15" s="269"/>
    </row>
    <row r="16" spans="1:4" ht="39.6" x14ac:dyDescent="0.3">
      <c r="B16" s="132" t="s">
        <v>277</v>
      </c>
      <c r="C16" s="129" t="s">
        <v>262</v>
      </c>
      <c r="D16" s="129" t="s">
        <v>334</v>
      </c>
    </row>
    <row r="17" spans="2:4" ht="92.4" x14ac:dyDescent="0.3">
      <c r="B17" s="132" t="s">
        <v>278</v>
      </c>
      <c r="C17" s="129" t="s">
        <v>90</v>
      </c>
      <c r="D17" s="129" t="s">
        <v>335</v>
      </c>
    </row>
    <row r="18" spans="2:4" ht="52.8" x14ac:dyDescent="0.3">
      <c r="B18" s="127" t="s">
        <v>279</v>
      </c>
      <c r="C18" s="129" t="s">
        <v>91</v>
      </c>
      <c r="D18" s="129" t="s">
        <v>336</v>
      </c>
    </row>
    <row r="19" spans="2:4" x14ac:dyDescent="0.3">
      <c r="B19" s="137"/>
      <c r="C19" s="125" t="s">
        <v>79</v>
      </c>
      <c r="D19" s="138"/>
    </row>
    <row r="20" spans="2:4" ht="92.4" x14ac:dyDescent="0.3">
      <c r="B20" s="127" t="s">
        <v>280</v>
      </c>
      <c r="C20" s="129" t="s">
        <v>266</v>
      </c>
      <c r="D20" s="129" t="s">
        <v>337</v>
      </c>
    </row>
    <row r="21" spans="2:4" ht="39.6" x14ac:dyDescent="0.3">
      <c r="B21" s="127" t="s">
        <v>74</v>
      </c>
      <c r="C21" s="129" t="s">
        <v>267</v>
      </c>
      <c r="D21" s="142" t="s">
        <v>338</v>
      </c>
    </row>
    <row r="22" spans="2:4" ht="66" x14ac:dyDescent="0.3">
      <c r="B22" s="134" t="s">
        <v>281</v>
      </c>
      <c r="C22" s="129" t="s">
        <v>92</v>
      </c>
      <c r="D22" s="129" t="s">
        <v>339</v>
      </c>
    </row>
    <row r="23" spans="2:4" ht="39.6" x14ac:dyDescent="0.3">
      <c r="B23" s="127" t="s">
        <v>282</v>
      </c>
      <c r="C23" s="129" t="s">
        <v>263</v>
      </c>
      <c r="D23" s="129" t="s">
        <v>362</v>
      </c>
    </row>
    <row r="24" spans="2:4" ht="26.4" x14ac:dyDescent="0.3">
      <c r="B24" s="127" t="s">
        <v>283</v>
      </c>
      <c r="C24" s="129" t="s">
        <v>93</v>
      </c>
      <c r="D24" s="129" t="s">
        <v>340</v>
      </c>
    </row>
    <row r="25" spans="2:4" ht="158.4" x14ac:dyDescent="0.3">
      <c r="B25" s="127" t="s">
        <v>284</v>
      </c>
      <c r="C25" s="129" t="s">
        <v>219</v>
      </c>
      <c r="D25" s="129" t="s">
        <v>341</v>
      </c>
    </row>
  </sheetData>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406B-5416-4EC0-A95A-A83388AE1CDF}">
  <sheetPr>
    <pageSetUpPr fitToPage="1"/>
  </sheetPr>
  <dimension ref="B2:D23"/>
  <sheetViews>
    <sheetView showGridLines="0" topLeftCell="A5" zoomScale="70" zoomScaleNormal="70" zoomScalePageLayoutView="110" workbookViewId="0">
      <selection activeCell="D27" sqref="D27"/>
    </sheetView>
  </sheetViews>
  <sheetFormatPr defaultColWidth="9.109375" defaultRowHeight="14.4" x14ac:dyDescent="0.3"/>
  <cols>
    <col min="1" max="1" width="3.33203125" style="101" customWidth="1"/>
    <col min="2" max="2" width="9.109375" style="101"/>
    <col min="3" max="3" width="93" style="101" bestFit="1" customWidth="1"/>
    <col min="4" max="4" width="120.44140625" style="101" customWidth="1"/>
    <col min="5" max="16384" width="9.109375" style="101"/>
  </cols>
  <sheetData>
    <row r="2" spans="2:4" ht="21" x14ac:dyDescent="0.4">
      <c r="B2" s="27" t="s">
        <v>94</v>
      </c>
      <c r="C2" s="26"/>
      <c r="D2" s="26"/>
    </row>
    <row r="3" spans="2:4" ht="15.6" x14ac:dyDescent="0.3">
      <c r="B3" s="30" t="s">
        <v>69</v>
      </c>
    </row>
    <row r="4" spans="2:4" x14ac:dyDescent="0.3">
      <c r="D4" s="104"/>
    </row>
    <row r="5" spans="2:4" ht="26.4" x14ac:dyDescent="0.3">
      <c r="B5" s="123" t="s">
        <v>70</v>
      </c>
      <c r="C5" s="265" t="s">
        <v>71</v>
      </c>
      <c r="D5" s="265"/>
    </row>
    <row r="6" spans="2:4" x14ac:dyDescent="0.3">
      <c r="B6" s="131"/>
      <c r="C6" s="143" t="s">
        <v>73</v>
      </c>
      <c r="D6" s="131"/>
    </row>
    <row r="7" spans="2:4" ht="39.6" x14ac:dyDescent="0.3">
      <c r="B7" s="127" t="s">
        <v>273</v>
      </c>
      <c r="C7" s="129" t="s">
        <v>95</v>
      </c>
      <c r="D7" s="144" t="s">
        <v>343</v>
      </c>
    </row>
    <row r="8" spans="2:4" ht="26.4" x14ac:dyDescent="0.3">
      <c r="B8" s="127" t="s">
        <v>274</v>
      </c>
      <c r="C8" s="129" t="s">
        <v>96</v>
      </c>
      <c r="D8" s="145" t="s">
        <v>344</v>
      </c>
    </row>
    <row r="9" spans="2:4" ht="26.4" x14ac:dyDescent="0.3">
      <c r="B9" s="127" t="s">
        <v>275</v>
      </c>
      <c r="C9" s="129" t="s">
        <v>97</v>
      </c>
      <c r="D9" s="270" t="s">
        <v>345</v>
      </c>
    </row>
    <row r="10" spans="2:4" x14ac:dyDescent="0.3">
      <c r="B10" s="146" t="s">
        <v>74</v>
      </c>
      <c r="C10" s="147" t="s">
        <v>98</v>
      </c>
      <c r="D10" s="271"/>
    </row>
    <row r="11" spans="2:4" x14ac:dyDescent="0.3">
      <c r="B11" s="146" t="s">
        <v>75</v>
      </c>
      <c r="C11" s="147" t="s">
        <v>99</v>
      </c>
      <c r="D11" s="271"/>
    </row>
    <row r="12" spans="2:4" x14ac:dyDescent="0.3">
      <c r="B12" s="146" t="s">
        <v>76</v>
      </c>
      <c r="C12" s="147" t="s">
        <v>100</v>
      </c>
      <c r="D12" s="271"/>
    </row>
    <row r="13" spans="2:4" x14ac:dyDescent="0.3">
      <c r="B13" s="146" t="s">
        <v>88</v>
      </c>
      <c r="C13" s="147" t="s">
        <v>101</v>
      </c>
      <c r="D13" s="271"/>
    </row>
    <row r="14" spans="2:4" x14ac:dyDescent="0.3">
      <c r="B14" s="148" t="s">
        <v>238</v>
      </c>
      <c r="C14" s="149" t="s">
        <v>237</v>
      </c>
      <c r="D14" s="271"/>
    </row>
    <row r="15" spans="2:4" x14ac:dyDescent="0.3">
      <c r="B15" s="148" t="s">
        <v>239</v>
      </c>
      <c r="C15" s="149" t="s">
        <v>240</v>
      </c>
      <c r="D15" s="272"/>
    </row>
    <row r="16" spans="2:4" x14ac:dyDescent="0.3">
      <c r="B16" s="131"/>
      <c r="C16" s="143" t="s">
        <v>79</v>
      </c>
      <c r="D16" s="131"/>
    </row>
    <row r="17" spans="2:4" ht="26.4" x14ac:dyDescent="0.3">
      <c r="B17" s="123" t="s">
        <v>276</v>
      </c>
      <c r="C17" s="129" t="s">
        <v>102</v>
      </c>
      <c r="D17" s="270" t="s">
        <v>342</v>
      </c>
    </row>
    <row r="18" spans="2:4" x14ac:dyDescent="0.3">
      <c r="B18" s="146" t="s">
        <v>74</v>
      </c>
      <c r="C18" s="147" t="s">
        <v>98</v>
      </c>
      <c r="D18" s="271"/>
    </row>
    <row r="19" spans="2:4" x14ac:dyDescent="0.3">
      <c r="B19" s="146" t="s">
        <v>75</v>
      </c>
      <c r="C19" s="147" t="s">
        <v>99</v>
      </c>
      <c r="D19" s="271"/>
    </row>
    <row r="20" spans="2:4" x14ac:dyDescent="0.3">
      <c r="B20" s="146" t="s">
        <v>76</v>
      </c>
      <c r="C20" s="147" t="s">
        <v>100</v>
      </c>
      <c r="D20" s="271"/>
    </row>
    <row r="21" spans="2:4" x14ac:dyDescent="0.3">
      <c r="B21" s="146" t="s">
        <v>88</v>
      </c>
      <c r="C21" s="147" t="s">
        <v>101</v>
      </c>
      <c r="D21" s="271"/>
    </row>
    <row r="22" spans="2:4" x14ac:dyDescent="0.3">
      <c r="B22" s="146" t="s">
        <v>238</v>
      </c>
      <c r="C22" s="149" t="s">
        <v>237</v>
      </c>
      <c r="D22" s="271"/>
    </row>
    <row r="23" spans="2:4" x14ac:dyDescent="0.3">
      <c r="B23" s="146" t="s">
        <v>239</v>
      </c>
      <c r="C23" s="149" t="s">
        <v>240</v>
      </c>
      <c r="D23" s="272"/>
    </row>
  </sheetData>
  <mergeCells count="3">
    <mergeCell ref="C5:D5"/>
    <mergeCell ref="D17:D23"/>
    <mergeCell ref="D9:D15"/>
  </mergeCells>
  <pageMargins left="0.70866141732283472" right="0.70866141732283472" top="0.74803149606299213" bottom="0.74803149606299213" header="0.31496062992125984" footer="0.31496062992125984"/>
  <pageSetup paperSize="9" scale="98"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1021-95A4-4E00-9AD2-D70F221AEEED}">
  <dimension ref="A1:W116"/>
  <sheetViews>
    <sheetView tabSelected="1" topLeftCell="F1" zoomScale="70" zoomScaleNormal="70" workbookViewId="0">
      <selection activeCell="O47" sqref="O47"/>
    </sheetView>
  </sheetViews>
  <sheetFormatPr defaultColWidth="8.88671875" defaultRowHeight="13.2" x14ac:dyDescent="0.25"/>
  <cols>
    <col min="1" max="1" width="3.33203125" style="33" customWidth="1"/>
    <col min="2" max="2" width="3.109375" style="33" customWidth="1"/>
    <col min="3" max="3" width="72.5546875" style="33" customWidth="1"/>
    <col min="4" max="4" width="21.5546875" style="33" customWidth="1"/>
    <col min="5" max="5" width="27" style="33" customWidth="1"/>
    <col min="6" max="13" width="21.5546875" style="33" customWidth="1"/>
    <col min="14" max="14" width="23.5546875" style="33" customWidth="1"/>
    <col min="15" max="18" width="21" style="33" customWidth="1"/>
    <col min="19" max="19" width="17.33203125" style="33" bestFit="1" customWidth="1"/>
    <col min="20" max="21" width="8.88671875" style="33"/>
    <col min="22" max="22" width="13.109375" style="33" bestFit="1" customWidth="1"/>
    <col min="23" max="23" width="9.44140625" style="33" bestFit="1" customWidth="1"/>
    <col min="24" max="16384" width="8.88671875" style="33"/>
  </cols>
  <sheetData>
    <row r="1" spans="1:22" ht="14.4" x14ac:dyDescent="0.3">
      <c r="A1" s="102"/>
    </row>
    <row r="2" spans="1:22" ht="21" x14ac:dyDescent="0.4">
      <c r="B2" s="27" t="s">
        <v>296</v>
      </c>
      <c r="C2" s="27"/>
      <c r="D2" s="26"/>
      <c r="E2" s="26"/>
      <c r="F2" s="34"/>
      <c r="G2" s="34"/>
      <c r="H2" s="34"/>
      <c r="I2" s="34"/>
      <c r="J2" s="34"/>
      <c r="K2" s="34"/>
      <c r="L2" s="34"/>
      <c r="M2" s="34"/>
      <c r="N2" s="34"/>
      <c r="O2" s="34"/>
      <c r="P2" s="34"/>
      <c r="Q2" s="34"/>
      <c r="R2" s="34"/>
      <c r="S2" s="34"/>
    </row>
    <row r="3" spans="1:22" ht="15" customHeight="1" x14ac:dyDescent="0.4">
      <c r="C3" s="31"/>
      <c r="D3" s="32"/>
      <c r="E3" s="32"/>
    </row>
    <row r="4" spans="1:22" ht="15" customHeight="1" x14ac:dyDescent="0.25">
      <c r="B4" s="35"/>
      <c r="C4" s="36" t="s">
        <v>0</v>
      </c>
      <c r="D4" s="37" t="s">
        <v>1</v>
      </c>
      <c r="E4" s="37" t="s">
        <v>2</v>
      </c>
      <c r="F4" s="37" t="s">
        <v>3</v>
      </c>
      <c r="G4" s="37" t="s">
        <v>4</v>
      </c>
      <c r="H4" s="37" t="s">
        <v>5</v>
      </c>
      <c r="I4" s="37" t="s">
        <v>6</v>
      </c>
      <c r="J4" s="37" t="s">
        <v>7</v>
      </c>
      <c r="K4" s="37" t="s">
        <v>8</v>
      </c>
      <c r="L4" s="37" t="s">
        <v>9</v>
      </c>
      <c r="M4" s="37" t="s">
        <v>10</v>
      </c>
      <c r="N4" s="37" t="s">
        <v>11</v>
      </c>
      <c r="O4" s="37" t="s">
        <v>12</v>
      </c>
      <c r="P4" s="37" t="s">
        <v>127</v>
      </c>
      <c r="Q4" s="37" t="s">
        <v>128</v>
      </c>
      <c r="R4" s="37" t="s">
        <v>129</v>
      </c>
      <c r="S4" s="37" t="s">
        <v>130</v>
      </c>
    </row>
    <row r="5" spans="1:22" ht="76.5" customHeight="1" x14ac:dyDescent="0.25">
      <c r="B5" s="38"/>
      <c r="C5" s="39"/>
      <c r="D5" s="275" t="s">
        <v>13</v>
      </c>
      <c r="E5" s="277"/>
      <c r="F5" s="277"/>
      <c r="G5" s="277"/>
      <c r="H5" s="276"/>
      <c r="I5" s="275" t="s">
        <v>247</v>
      </c>
      <c r="J5" s="277"/>
      <c r="K5" s="276"/>
      <c r="L5" s="275" t="s">
        <v>301</v>
      </c>
      <c r="M5" s="276"/>
      <c r="N5" s="273" t="s">
        <v>300</v>
      </c>
      <c r="O5" s="273" t="s">
        <v>103</v>
      </c>
      <c r="P5" s="273" t="s">
        <v>104</v>
      </c>
      <c r="Q5" s="273" t="s">
        <v>105</v>
      </c>
      <c r="R5" s="273" t="s">
        <v>106</v>
      </c>
      <c r="S5" s="273" t="s">
        <v>107</v>
      </c>
    </row>
    <row r="6" spans="1:22" ht="105.6" x14ac:dyDescent="0.25">
      <c r="B6" s="40"/>
      <c r="C6" s="39"/>
      <c r="D6" s="41"/>
      <c r="E6" s="42" t="s">
        <v>214</v>
      </c>
      <c r="F6" s="42" t="s">
        <v>213</v>
      </c>
      <c r="G6" s="43" t="s">
        <v>14</v>
      </c>
      <c r="H6" s="43" t="s">
        <v>15</v>
      </c>
      <c r="I6" s="44"/>
      <c r="J6" s="42" t="s">
        <v>220</v>
      </c>
      <c r="K6" s="42" t="s">
        <v>15</v>
      </c>
      <c r="L6" s="45"/>
      <c r="M6" s="46" t="s">
        <v>248</v>
      </c>
      <c r="N6" s="274"/>
      <c r="O6" s="274"/>
      <c r="P6" s="274"/>
      <c r="Q6" s="274"/>
      <c r="R6" s="274"/>
      <c r="S6" s="274"/>
    </row>
    <row r="7" spans="1:22" s="251" customFormat="1" ht="14.4" x14ac:dyDescent="0.3">
      <c r="A7" s="114"/>
      <c r="B7" s="249">
        <v>1</v>
      </c>
      <c r="C7" s="250" t="s">
        <v>290</v>
      </c>
      <c r="D7" s="347">
        <f>SUM(D8,D9,D15,D40,D45,D46,D50,D51,D57,D58)</f>
        <v>234527.31415264099</v>
      </c>
      <c r="E7" s="347"/>
      <c r="F7" s="347">
        <f>SUM(F8,F9,F15,F40,F45,F46,F50,F51,F57,F58)</f>
        <v>714.53563737518994</v>
      </c>
      <c r="G7" s="347">
        <f t="shared" ref="G7:R7" si="0">SUM(G8,G9,G15,G40,G45,G46,G50,G51,G57,G58)</f>
        <v>7110.3020188899991</v>
      </c>
      <c r="H7" s="347">
        <f t="shared" si="0"/>
        <v>3289.5327438000004</v>
      </c>
      <c r="I7" s="347">
        <f t="shared" si="0"/>
        <v>-1195.4931092899997</v>
      </c>
      <c r="J7" s="347">
        <f t="shared" si="0"/>
        <v>-468.76534771000001</v>
      </c>
      <c r="K7" s="347">
        <f t="shared" si="0"/>
        <v>-447.93096678999996</v>
      </c>
      <c r="L7" s="347">
        <f t="shared" si="0"/>
        <v>641090.57535132475</v>
      </c>
      <c r="M7" s="347">
        <f t="shared" si="0"/>
        <v>0</v>
      </c>
      <c r="N7" s="347">
        <f>SUM(N8,N9,N15,N40,N45,N46,N50,N51,N57,N58)</f>
        <v>0.45201444937528718</v>
      </c>
      <c r="O7" s="347">
        <f t="shared" si="0"/>
        <v>61617.213961280009</v>
      </c>
      <c r="P7" s="347">
        <f t="shared" si="0"/>
        <v>6956.1925708099898</v>
      </c>
      <c r="Q7" s="347">
        <f t="shared" si="0"/>
        <v>48523.040992029906</v>
      </c>
      <c r="R7" s="347">
        <f t="shared" si="0"/>
        <v>117430.86662852</v>
      </c>
      <c r="S7" s="347">
        <v>16.78769744292584</v>
      </c>
    </row>
    <row r="8" spans="1:22" ht="14.4" x14ac:dyDescent="0.3">
      <c r="A8" s="102"/>
      <c r="B8" s="48">
        <v>2</v>
      </c>
      <c r="C8" s="49" t="s">
        <v>16</v>
      </c>
      <c r="D8" s="348">
        <v>8686.1001261000001</v>
      </c>
      <c r="E8" s="348"/>
      <c r="F8" s="347"/>
      <c r="G8" s="348">
        <v>619.91261410000004</v>
      </c>
      <c r="H8" s="348">
        <v>66.150374600000006</v>
      </c>
      <c r="I8" s="348">
        <v>-84.933642700000206</v>
      </c>
      <c r="J8" s="348">
        <v>-12.291230629999999</v>
      </c>
      <c r="K8" s="348">
        <v>-34.513253560000003</v>
      </c>
      <c r="L8" s="349">
        <v>137079.256806758</v>
      </c>
      <c r="M8" s="349"/>
      <c r="N8" s="349">
        <v>2.46905058296614E-2</v>
      </c>
      <c r="O8" s="349">
        <v>3954.2076493</v>
      </c>
      <c r="P8" s="349">
        <v>1024.4860764</v>
      </c>
      <c r="Q8" s="349">
        <v>3533.5051947400002</v>
      </c>
      <c r="R8" s="349">
        <v>173.90120565999999</v>
      </c>
      <c r="S8" s="349">
        <v>7.1200837773038304</v>
      </c>
      <c r="V8" s="99"/>
    </row>
    <row r="9" spans="1:22" ht="14.4" x14ac:dyDescent="0.3">
      <c r="A9" s="102"/>
      <c r="B9" s="48">
        <v>3</v>
      </c>
      <c r="C9" s="49" t="s">
        <v>17</v>
      </c>
      <c r="D9" s="348">
        <v>76.032629700000001</v>
      </c>
      <c r="E9" s="348"/>
      <c r="F9" s="347"/>
      <c r="G9" s="348">
        <v>11.02468739</v>
      </c>
      <c r="H9" s="348"/>
      <c r="I9" s="348">
        <v>-1.2392447099999999</v>
      </c>
      <c r="J9" s="348">
        <v>-0.92041466999999999</v>
      </c>
      <c r="K9" s="348"/>
      <c r="L9" s="349">
        <v>3102.9879304041501</v>
      </c>
      <c r="M9" s="349"/>
      <c r="N9" s="349"/>
      <c r="O9" s="349">
        <v>76.032629700000001</v>
      </c>
      <c r="P9" s="349"/>
      <c r="Q9" s="349"/>
      <c r="R9" s="349"/>
      <c r="S9" s="349">
        <v>2.4129609622771802</v>
      </c>
    </row>
    <row r="10" spans="1:22" ht="14.4" x14ac:dyDescent="0.3">
      <c r="A10" s="102"/>
      <c r="B10" s="48">
        <v>4</v>
      </c>
      <c r="C10" s="50" t="s">
        <v>18</v>
      </c>
      <c r="D10" s="348"/>
      <c r="E10" s="348"/>
      <c r="F10" s="347"/>
      <c r="G10" s="348"/>
      <c r="H10" s="348"/>
      <c r="I10" s="348"/>
      <c r="J10" s="348"/>
      <c r="K10" s="348"/>
      <c r="L10" s="349"/>
      <c r="M10" s="349"/>
      <c r="N10" s="349"/>
      <c r="O10" s="349"/>
      <c r="P10" s="349"/>
      <c r="Q10" s="349"/>
      <c r="R10" s="349"/>
      <c r="S10" s="349"/>
    </row>
    <row r="11" spans="1:22" x14ac:dyDescent="0.25">
      <c r="B11" s="48">
        <v>5</v>
      </c>
      <c r="C11" s="50" t="s">
        <v>19</v>
      </c>
      <c r="D11" s="348"/>
      <c r="E11" s="348"/>
      <c r="F11" s="347"/>
      <c r="G11" s="348"/>
      <c r="H11" s="348"/>
      <c r="I11" s="348"/>
      <c r="J11" s="348"/>
      <c r="K11" s="348"/>
      <c r="L11" s="349"/>
      <c r="M11" s="349"/>
      <c r="N11" s="349"/>
      <c r="O11" s="349"/>
      <c r="P11" s="349"/>
      <c r="Q11" s="349"/>
      <c r="R11" s="349"/>
      <c r="S11" s="349"/>
    </row>
    <row r="12" spans="1:22" x14ac:dyDescent="0.25">
      <c r="B12" s="48">
        <v>6</v>
      </c>
      <c r="C12" s="50" t="s">
        <v>20</v>
      </c>
      <c r="D12" s="348"/>
      <c r="E12" s="348"/>
      <c r="F12" s="347"/>
      <c r="G12" s="348"/>
      <c r="H12" s="348"/>
      <c r="I12" s="348"/>
      <c r="J12" s="348"/>
      <c r="K12" s="348"/>
      <c r="L12" s="349"/>
      <c r="M12" s="349"/>
      <c r="N12" s="349"/>
      <c r="O12" s="349"/>
      <c r="P12" s="349"/>
      <c r="Q12" s="349"/>
      <c r="R12" s="349"/>
      <c r="S12" s="349"/>
    </row>
    <row r="13" spans="1:22" x14ac:dyDescent="0.25">
      <c r="B13" s="48">
        <v>7</v>
      </c>
      <c r="C13" s="50" t="s">
        <v>21</v>
      </c>
      <c r="D13" s="348">
        <v>74.384372229999997</v>
      </c>
      <c r="E13" s="348"/>
      <c r="F13" s="347"/>
      <c r="G13" s="348">
        <v>9.8725128000000009</v>
      </c>
      <c r="H13" s="348"/>
      <c r="I13" s="348">
        <v>-1.0107737999999999</v>
      </c>
      <c r="J13" s="348">
        <v>-0.69853555000000001</v>
      </c>
      <c r="K13" s="348"/>
      <c r="L13" s="349">
        <v>3101.9337877397802</v>
      </c>
      <c r="M13" s="349"/>
      <c r="N13" s="349"/>
      <c r="O13" s="349">
        <v>74.384372229999997</v>
      </c>
      <c r="P13" s="349"/>
      <c r="Q13" s="349"/>
      <c r="R13" s="349"/>
      <c r="S13" s="349">
        <v>2.4091955411504</v>
      </c>
    </row>
    <row r="14" spans="1:22" x14ac:dyDescent="0.25">
      <c r="B14" s="48">
        <v>8</v>
      </c>
      <c r="C14" s="50" t="s">
        <v>22</v>
      </c>
      <c r="D14" s="348">
        <v>1.6482574699999999</v>
      </c>
      <c r="E14" s="348"/>
      <c r="F14" s="347"/>
      <c r="G14" s="348">
        <v>1.15217459</v>
      </c>
      <c r="H14" s="348"/>
      <c r="I14" s="348">
        <v>-0.22847091</v>
      </c>
      <c r="J14" s="348">
        <v>-0.22187912000000001</v>
      </c>
      <c r="K14" s="348"/>
      <c r="L14" s="349">
        <v>1.0541426643642899</v>
      </c>
      <c r="M14" s="349"/>
      <c r="N14" s="349"/>
      <c r="O14" s="349">
        <v>1.6482574699999999</v>
      </c>
      <c r="P14" s="349"/>
      <c r="Q14" s="349"/>
      <c r="R14" s="349"/>
      <c r="S14" s="349">
        <v>2.5828910198047201</v>
      </c>
    </row>
    <row r="15" spans="1:22" x14ac:dyDescent="0.25">
      <c r="B15" s="48">
        <v>9</v>
      </c>
      <c r="C15" s="49" t="s">
        <v>23</v>
      </c>
      <c r="D15" s="348">
        <v>16139.32524251</v>
      </c>
      <c r="E15" s="348"/>
      <c r="F15" s="347">
        <v>1.4181614082899998</v>
      </c>
      <c r="G15" s="348">
        <v>504.85631138000002</v>
      </c>
      <c r="H15" s="348">
        <v>265.66246446000002</v>
      </c>
      <c r="I15" s="348">
        <v>-215.66071926999999</v>
      </c>
      <c r="J15" s="348">
        <v>-24.147223350000001</v>
      </c>
      <c r="K15" s="348">
        <v>-116.51010709000001</v>
      </c>
      <c r="L15" s="349">
        <v>81322.173960359796</v>
      </c>
      <c r="M15" s="349"/>
      <c r="N15" s="349">
        <v>7.6746007883569806E-2</v>
      </c>
      <c r="O15" s="349">
        <v>14154.4821508</v>
      </c>
      <c r="P15" s="349">
        <v>135.64550550999999</v>
      </c>
      <c r="Q15" s="349">
        <v>1161.9963959300001</v>
      </c>
      <c r="R15" s="349">
        <v>687.20119026999998</v>
      </c>
      <c r="S15" s="349">
        <v>3.7613830067528</v>
      </c>
    </row>
    <row r="16" spans="1:22" x14ac:dyDescent="0.25">
      <c r="B16" s="48">
        <v>10</v>
      </c>
      <c r="C16" s="50" t="s">
        <v>24</v>
      </c>
      <c r="D16" s="348">
        <v>2920.62822173</v>
      </c>
      <c r="E16" s="348"/>
      <c r="F16" s="347">
        <v>0.21705779249999999</v>
      </c>
      <c r="G16" s="348">
        <v>20.066693350000001</v>
      </c>
      <c r="H16" s="348">
        <v>7.2093416399999999</v>
      </c>
      <c r="I16" s="348">
        <v>-20.045944930000001</v>
      </c>
      <c r="J16" s="348">
        <v>-0.88242156000000005</v>
      </c>
      <c r="K16" s="348">
        <v>-6.2751065300000004</v>
      </c>
      <c r="L16" s="349">
        <v>11327.011064296301</v>
      </c>
      <c r="M16" s="349"/>
      <c r="N16" s="349">
        <v>0.19408736139714799</v>
      </c>
      <c r="O16" s="349">
        <v>2427.4063839</v>
      </c>
      <c r="P16" s="349">
        <v>50.910631559999999</v>
      </c>
      <c r="Q16" s="349">
        <v>178.55952382999999</v>
      </c>
      <c r="R16" s="349">
        <v>263.75168244000002</v>
      </c>
      <c r="S16" s="349">
        <v>5.35118024648974</v>
      </c>
    </row>
    <row r="17" spans="2:19" x14ac:dyDescent="0.25">
      <c r="B17" s="48">
        <v>11</v>
      </c>
      <c r="C17" s="50" t="s">
        <v>25</v>
      </c>
      <c r="D17" s="348">
        <v>726.10769058000005</v>
      </c>
      <c r="E17" s="348"/>
      <c r="F17" s="347"/>
      <c r="G17" s="348">
        <v>11.20483576</v>
      </c>
      <c r="H17" s="348">
        <v>8.6024683199999998</v>
      </c>
      <c r="I17" s="348">
        <v>-2.6207054799999998</v>
      </c>
      <c r="J17" s="348">
        <v>-0.13289047000000001</v>
      </c>
      <c r="K17" s="348">
        <v>-1.1267600000000001E-3</v>
      </c>
      <c r="L17" s="349">
        <v>1737.95249100758</v>
      </c>
      <c r="M17" s="349"/>
      <c r="N17" s="349">
        <v>0.89220455277369803</v>
      </c>
      <c r="O17" s="349">
        <v>726.10769058000005</v>
      </c>
      <c r="P17" s="349"/>
      <c r="Q17" s="349"/>
      <c r="R17" s="349"/>
      <c r="S17" s="349">
        <v>0.56474384899199503</v>
      </c>
    </row>
    <row r="18" spans="2:19" x14ac:dyDescent="0.25">
      <c r="B18" s="48">
        <v>12</v>
      </c>
      <c r="C18" s="50" t="s">
        <v>26</v>
      </c>
      <c r="D18" s="348"/>
      <c r="E18" s="348"/>
      <c r="F18" s="347"/>
      <c r="G18" s="348"/>
      <c r="H18" s="348"/>
      <c r="I18" s="348"/>
      <c r="J18" s="348"/>
      <c r="K18" s="348"/>
      <c r="L18" s="349"/>
      <c r="M18" s="349"/>
      <c r="N18" s="349"/>
      <c r="O18" s="349"/>
      <c r="P18" s="349"/>
      <c r="Q18" s="349"/>
      <c r="R18" s="349"/>
      <c r="S18" s="349"/>
    </row>
    <row r="19" spans="2:19" x14ac:dyDescent="0.25">
      <c r="B19" s="48">
        <v>13</v>
      </c>
      <c r="C19" s="50" t="s">
        <v>27</v>
      </c>
      <c r="D19" s="348">
        <v>261.49381210000001</v>
      </c>
      <c r="E19" s="348"/>
      <c r="F19" s="347">
        <v>1.2011036157899999</v>
      </c>
      <c r="G19" s="348">
        <v>6.0423476000000003</v>
      </c>
      <c r="H19" s="348"/>
      <c r="I19" s="348">
        <v>-0.75283739000000005</v>
      </c>
      <c r="J19" s="348">
        <v>-0.46838217999999998</v>
      </c>
      <c r="K19" s="348"/>
      <c r="L19" s="349">
        <v>727.625615091491</v>
      </c>
      <c r="M19" s="349"/>
      <c r="N19" s="349">
        <v>3.3777206579436801E-2</v>
      </c>
      <c r="O19" s="349">
        <v>94.760694810000004</v>
      </c>
      <c r="P19" s="349">
        <v>13.968491330000001</v>
      </c>
      <c r="Q19" s="349">
        <v>152.76462595999999</v>
      </c>
      <c r="R19" s="349"/>
      <c r="S19" s="349">
        <v>11.611482157728</v>
      </c>
    </row>
    <row r="20" spans="2:19" x14ac:dyDescent="0.25">
      <c r="B20" s="48">
        <v>14</v>
      </c>
      <c r="C20" s="50" t="s">
        <v>28</v>
      </c>
      <c r="D20" s="348">
        <v>71.741961270000004</v>
      </c>
      <c r="E20" s="348"/>
      <c r="F20" s="347"/>
      <c r="G20" s="348">
        <v>1.44632742</v>
      </c>
      <c r="H20" s="348">
        <v>0</v>
      </c>
      <c r="I20" s="348">
        <v>-5.8235179999999998E-2</v>
      </c>
      <c r="J20" s="348">
        <v>-1.12863E-3</v>
      </c>
      <c r="K20" s="348">
        <v>-2.1061159999999999E-2</v>
      </c>
      <c r="L20" s="349">
        <v>118.41864308665799</v>
      </c>
      <c r="M20" s="349"/>
      <c r="N20" s="349"/>
      <c r="O20" s="349">
        <v>33.62484371</v>
      </c>
      <c r="P20" s="349"/>
      <c r="Q20" s="349">
        <v>38.117117559999997</v>
      </c>
      <c r="R20" s="349"/>
      <c r="S20" s="349">
        <v>6.2806522737810901</v>
      </c>
    </row>
    <row r="21" spans="2:19" x14ac:dyDescent="0.25">
      <c r="B21" s="48">
        <v>15</v>
      </c>
      <c r="C21" s="50" t="s">
        <v>29</v>
      </c>
      <c r="D21" s="348">
        <v>35.868471710000001</v>
      </c>
      <c r="E21" s="348"/>
      <c r="F21" s="347"/>
      <c r="G21" s="348">
        <v>30.701265169999999</v>
      </c>
      <c r="H21" s="348">
        <v>5.1664920900000002</v>
      </c>
      <c r="I21" s="348">
        <v>-1.3047274</v>
      </c>
      <c r="J21" s="348">
        <v>-1.1827611499999999</v>
      </c>
      <c r="K21" s="348">
        <v>-0.12195415</v>
      </c>
      <c r="L21" s="349">
        <v>130.11256275592601</v>
      </c>
      <c r="M21" s="349"/>
      <c r="N21" s="349"/>
      <c r="O21" s="349">
        <v>35.868471710000001</v>
      </c>
      <c r="P21" s="349"/>
      <c r="Q21" s="349"/>
      <c r="R21" s="349"/>
      <c r="S21" s="349">
        <v>0.96006356281466998</v>
      </c>
    </row>
    <row r="22" spans="2:19" x14ac:dyDescent="0.25">
      <c r="B22" s="48">
        <v>16</v>
      </c>
      <c r="C22" s="50" t="s">
        <v>30</v>
      </c>
      <c r="D22" s="348">
        <v>186.1183877</v>
      </c>
      <c r="E22" s="348"/>
      <c r="F22" s="347"/>
      <c r="G22" s="348">
        <v>5.8479420500000003</v>
      </c>
      <c r="H22" s="348">
        <v>4.9271566599999996</v>
      </c>
      <c r="I22" s="348">
        <v>-2.3333606900000001</v>
      </c>
      <c r="J22" s="348">
        <v>-0.53595943000000001</v>
      </c>
      <c r="K22" s="348">
        <v>-0.33179140000000001</v>
      </c>
      <c r="L22" s="349">
        <v>1209.37334602285</v>
      </c>
      <c r="M22" s="349"/>
      <c r="N22" s="349"/>
      <c r="O22" s="349">
        <v>158.04841390999999</v>
      </c>
      <c r="P22" s="349">
        <v>15.11184248</v>
      </c>
      <c r="Q22" s="349">
        <v>12.958131310000001</v>
      </c>
      <c r="R22" s="349"/>
      <c r="S22" s="349">
        <v>3.0594816062041801</v>
      </c>
    </row>
    <row r="23" spans="2:19" x14ac:dyDescent="0.25">
      <c r="B23" s="48">
        <v>17</v>
      </c>
      <c r="C23" s="50" t="s">
        <v>31</v>
      </c>
      <c r="D23" s="347">
        <v>145.0974526</v>
      </c>
      <c r="E23" s="347"/>
      <c r="F23" s="347"/>
      <c r="G23" s="347">
        <v>32.23415679</v>
      </c>
      <c r="H23" s="347"/>
      <c r="I23" s="347">
        <v>-2.3510970000000002</v>
      </c>
      <c r="J23" s="347">
        <v>-2.1511042499999999</v>
      </c>
      <c r="K23" s="347"/>
      <c r="L23" s="349">
        <v>1100.4313287975399</v>
      </c>
      <c r="M23" s="349"/>
      <c r="N23" s="349"/>
      <c r="O23" s="349">
        <v>145.0974526</v>
      </c>
      <c r="P23" s="349"/>
      <c r="Q23" s="349"/>
      <c r="R23" s="349"/>
      <c r="S23" s="349">
        <v>0.919210399679393</v>
      </c>
    </row>
    <row r="24" spans="2:19" x14ac:dyDescent="0.25">
      <c r="B24" s="48">
        <v>18</v>
      </c>
      <c r="C24" s="50" t="s">
        <v>32</v>
      </c>
      <c r="D24" s="347">
        <v>35.622709659999998</v>
      </c>
      <c r="E24" s="347"/>
      <c r="F24" s="347"/>
      <c r="G24" s="347">
        <v>6.8240149999999999E-2</v>
      </c>
      <c r="H24" s="347">
        <v>0.11312076</v>
      </c>
      <c r="I24" s="347">
        <v>-0.26291030999999998</v>
      </c>
      <c r="J24" s="347">
        <v>-1.61013E-3</v>
      </c>
      <c r="K24" s="347">
        <v>-0.11935522</v>
      </c>
      <c r="L24" s="349">
        <v>165.605941654025</v>
      </c>
      <c r="M24" s="349"/>
      <c r="N24" s="349"/>
      <c r="O24" s="349">
        <v>35.622709659999998</v>
      </c>
      <c r="P24" s="349"/>
      <c r="Q24" s="349"/>
      <c r="R24" s="349"/>
      <c r="S24" s="349">
        <v>1.7574693997187401</v>
      </c>
    </row>
    <row r="25" spans="2:19" x14ac:dyDescent="0.25">
      <c r="B25" s="48">
        <v>19</v>
      </c>
      <c r="C25" s="50" t="s">
        <v>33</v>
      </c>
      <c r="D25" s="347"/>
      <c r="E25" s="347"/>
      <c r="F25" s="347"/>
      <c r="G25" s="347"/>
      <c r="H25" s="347"/>
      <c r="I25" s="347"/>
      <c r="J25" s="347"/>
      <c r="K25" s="347"/>
      <c r="L25" s="349"/>
      <c r="M25" s="349"/>
      <c r="N25" s="349"/>
      <c r="O25" s="349"/>
      <c r="P25" s="349"/>
      <c r="Q25" s="349"/>
      <c r="R25" s="349"/>
      <c r="S25" s="349"/>
    </row>
    <row r="26" spans="2:19" x14ac:dyDescent="0.25">
      <c r="B26" s="48">
        <v>20</v>
      </c>
      <c r="C26" s="50" t="s">
        <v>34</v>
      </c>
      <c r="D26" s="347">
        <v>1084.78768423</v>
      </c>
      <c r="E26" s="347"/>
      <c r="F26" s="347"/>
      <c r="G26" s="347">
        <v>9.9936448999999996</v>
      </c>
      <c r="H26" s="347">
        <v>0</v>
      </c>
      <c r="I26" s="347">
        <v>-5.2133869600000002</v>
      </c>
      <c r="J26" s="347">
        <v>-0.50218620000000003</v>
      </c>
      <c r="K26" s="347">
        <v>-1.403507E-2</v>
      </c>
      <c r="L26" s="349">
        <v>5588.5761802875204</v>
      </c>
      <c r="M26" s="349"/>
      <c r="N26" s="349"/>
      <c r="O26" s="349">
        <v>1053.56037044</v>
      </c>
      <c r="P26" s="349"/>
      <c r="Q26" s="349">
        <v>31.22731379</v>
      </c>
      <c r="R26" s="349"/>
      <c r="S26" s="349">
        <v>1.1853725672883699</v>
      </c>
    </row>
    <row r="27" spans="2:19" x14ac:dyDescent="0.25">
      <c r="B27" s="48">
        <v>21</v>
      </c>
      <c r="C27" s="50" t="s">
        <v>35</v>
      </c>
      <c r="D27" s="347">
        <v>1060.1196577799999</v>
      </c>
      <c r="E27" s="347"/>
      <c r="F27" s="347"/>
      <c r="G27" s="347">
        <v>97.510846000000001</v>
      </c>
      <c r="H27" s="347"/>
      <c r="I27" s="347">
        <v>-14.333183890000001</v>
      </c>
      <c r="J27" s="347">
        <v>-5.0628555300000002</v>
      </c>
      <c r="K27" s="347"/>
      <c r="L27" s="349">
        <v>267.364666736478</v>
      </c>
      <c r="M27" s="349"/>
      <c r="N27" s="349">
        <v>0.63231073184853603</v>
      </c>
      <c r="O27" s="349">
        <v>1054.9657982399999</v>
      </c>
      <c r="P27" s="349"/>
      <c r="Q27" s="349">
        <v>5.15385954</v>
      </c>
      <c r="R27" s="349"/>
      <c r="S27" s="349">
        <v>0.60955209265711097</v>
      </c>
    </row>
    <row r="28" spans="2:19" x14ac:dyDescent="0.25">
      <c r="B28" s="48">
        <v>22</v>
      </c>
      <c r="C28" s="50" t="s">
        <v>36</v>
      </c>
      <c r="D28" s="347">
        <v>3459.9021709600001</v>
      </c>
      <c r="E28" s="347"/>
      <c r="F28" s="347"/>
      <c r="G28" s="347">
        <v>19.074064509999999</v>
      </c>
      <c r="H28" s="347">
        <v>0.17263603</v>
      </c>
      <c r="I28" s="347">
        <v>-11.404609710000001</v>
      </c>
      <c r="J28" s="347">
        <v>-1.3764265600000001</v>
      </c>
      <c r="K28" s="347">
        <v>-0.20311686000000001</v>
      </c>
      <c r="L28" s="349">
        <v>5122.0268544993196</v>
      </c>
      <c r="M28" s="349"/>
      <c r="N28" s="349">
        <v>0.35957049444232703</v>
      </c>
      <c r="O28" s="349">
        <v>3189.1933226800002</v>
      </c>
      <c r="P28" s="349">
        <v>19.966551330000001</v>
      </c>
      <c r="Q28" s="349">
        <v>250.74229695</v>
      </c>
      <c r="R28" s="349"/>
      <c r="S28" s="349">
        <v>2.6333761336678698</v>
      </c>
    </row>
    <row r="29" spans="2:19" x14ac:dyDescent="0.25">
      <c r="B29" s="48">
        <v>23</v>
      </c>
      <c r="C29" s="50" t="s">
        <v>37</v>
      </c>
      <c r="D29" s="347">
        <v>319.47607332000001</v>
      </c>
      <c r="E29" s="347"/>
      <c r="F29" s="347"/>
      <c r="G29" s="347">
        <v>19.15880735</v>
      </c>
      <c r="H29" s="347">
        <v>0.31662392</v>
      </c>
      <c r="I29" s="347">
        <v>-1.23310192</v>
      </c>
      <c r="J29" s="347">
        <v>-0.20554083000000001</v>
      </c>
      <c r="K29" s="347">
        <v>-0.17096410000000001</v>
      </c>
      <c r="L29" s="349">
        <v>35967.566783924798</v>
      </c>
      <c r="M29" s="349"/>
      <c r="N29" s="349"/>
      <c r="O29" s="349">
        <v>312.97101963</v>
      </c>
      <c r="P29" s="349"/>
      <c r="Q29" s="349">
        <v>6.5050536900000004</v>
      </c>
      <c r="R29" s="349"/>
      <c r="S29" s="349">
        <v>1.2656973075027</v>
      </c>
    </row>
    <row r="30" spans="2:19" x14ac:dyDescent="0.25">
      <c r="B30" s="48">
        <v>24</v>
      </c>
      <c r="C30" s="50" t="s">
        <v>38</v>
      </c>
      <c r="D30" s="347">
        <v>17.269611149999999</v>
      </c>
      <c r="E30" s="347"/>
      <c r="F30" s="347"/>
      <c r="G30" s="347">
        <v>0.47649028999999998</v>
      </c>
      <c r="H30" s="347">
        <v>0.1807377</v>
      </c>
      <c r="I30" s="347">
        <v>-0.14377258000000001</v>
      </c>
      <c r="J30" s="347">
        <v>-2.6340789999999999E-2</v>
      </c>
      <c r="K30" s="347">
        <v>-4.0341229999999999E-2</v>
      </c>
      <c r="L30" s="349">
        <v>218.88173154463399</v>
      </c>
      <c r="M30" s="349"/>
      <c r="N30" s="349"/>
      <c r="O30" s="349">
        <v>11.711445919999999</v>
      </c>
      <c r="P30" s="349"/>
      <c r="Q30" s="349">
        <v>5.5581652300000002</v>
      </c>
      <c r="R30" s="349"/>
      <c r="S30" s="349">
        <v>7.2062620619234696</v>
      </c>
    </row>
    <row r="31" spans="2:19" x14ac:dyDescent="0.25">
      <c r="B31" s="48">
        <v>25</v>
      </c>
      <c r="C31" s="50" t="s">
        <v>39</v>
      </c>
      <c r="D31" s="347">
        <v>2648.0920655099999</v>
      </c>
      <c r="E31" s="347"/>
      <c r="F31" s="347"/>
      <c r="G31" s="347">
        <v>68.310789940000006</v>
      </c>
      <c r="H31" s="347">
        <v>29.941531619999999</v>
      </c>
      <c r="I31" s="347">
        <v>-24.086177559999999</v>
      </c>
      <c r="J31" s="347">
        <v>-1.70014095</v>
      </c>
      <c r="K31" s="347">
        <v>-11.53267982</v>
      </c>
      <c r="L31" s="349">
        <v>13401.937403235401</v>
      </c>
      <c r="M31" s="349"/>
      <c r="N31" s="349">
        <v>2.1449061969120799E-2</v>
      </c>
      <c r="O31" s="349">
        <v>2435.9555863099999</v>
      </c>
      <c r="P31" s="349">
        <v>12.67168099</v>
      </c>
      <c r="Q31" s="349">
        <v>199.06437310000001</v>
      </c>
      <c r="R31" s="349">
        <v>0.40042510999999997</v>
      </c>
      <c r="S31" s="349">
        <v>1.9598535223798299</v>
      </c>
    </row>
    <row r="32" spans="2:19" x14ac:dyDescent="0.25">
      <c r="B32" s="48">
        <v>26</v>
      </c>
      <c r="C32" s="50" t="s">
        <v>40</v>
      </c>
      <c r="D32" s="347">
        <v>967.35303537000004</v>
      </c>
      <c r="E32" s="347"/>
      <c r="F32" s="347"/>
      <c r="G32" s="347">
        <v>50.859405729999999</v>
      </c>
      <c r="H32" s="347">
        <v>19.592329100000001</v>
      </c>
      <c r="I32" s="347">
        <v>-23.031535210000001</v>
      </c>
      <c r="J32" s="347">
        <v>-4.7298053600000003</v>
      </c>
      <c r="K32" s="347">
        <v>-8.9484115800000001</v>
      </c>
      <c r="L32" s="349">
        <v>430.67274531735302</v>
      </c>
      <c r="M32" s="349"/>
      <c r="N32" s="349"/>
      <c r="O32" s="349">
        <v>920.92020493999996</v>
      </c>
      <c r="P32" s="349">
        <v>8.9819430600000008</v>
      </c>
      <c r="Q32" s="349">
        <v>26.501449010000002</v>
      </c>
      <c r="R32" s="349">
        <v>10.94943836</v>
      </c>
      <c r="S32" s="349">
        <v>1.6616782777818899</v>
      </c>
    </row>
    <row r="33" spans="2:19" x14ac:dyDescent="0.25">
      <c r="B33" s="48">
        <v>27</v>
      </c>
      <c r="C33" s="50" t="s">
        <v>41</v>
      </c>
      <c r="D33" s="347">
        <v>90.264765370000006</v>
      </c>
      <c r="E33" s="347"/>
      <c r="F33" s="347"/>
      <c r="G33" s="347">
        <v>10.4281858</v>
      </c>
      <c r="H33" s="347">
        <v>4.3924763999999996</v>
      </c>
      <c r="I33" s="347">
        <v>-5.7646675700000003</v>
      </c>
      <c r="J33" s="347">
        <v>-0.56763933</v>
      </c>
      <c r="K33" s="347">
        <v>-4.5485166799999996</v>
      </c>
      <c r="L33" s="349">
        <v>140.23760029418699</v>
      </c>
      <c r="M33" s="349"/>
      <c r="N33" s="349"/>
      <c r="O33" s="349">
        <v>74.505918489999999</v>
      </c>
      <c r="P33" s="349">
        <v>1.6756235799999999</v>
      </c>
      <c r="Q33" s="349">
        <v>9.6311048499999998</v>
      </c>
      <c r="R33" s="349">
        <v>4.4521184500000004</v>
      </c>
      <c r="S33" s="349">
        <v>3.6135856470393799</v>
      </c>
    </row>
    <row r="34" spans="2:19" x14ac:dyDescent="0.25">
      <c r="B34" s="48">
        <v>28</v>
      </c>
      <c r="C34" s="50" t="s">
        <v>42</v>
      </c>
      <c r="D34" s="347">
        <v>1656.88575083</v>
      </c>
      <c r="E34" s="347"/>
      <c r="F34" s="347"/>
      <c r="G34" s="347">
        <v>54.326010050000001</v>
      </c>
      <c r="H34" s="347">
        <v>130.38396473</v>
      </c>
      <c r="I34" s="347">
        <v>-76.885851860000002</v>
      </c>
      <c r="J34" s="347">
        <v>-1.3786714799999999</v>
      </c>
      <c r="K34" s="347">
        <v>-68.324913230000007</v>
      </c>
      <c r="L34" s="349">
        <v>2318.1986374466001</v>
      </c>
      <c r="M34" s="349"/>
      <c r="N34" s="349">
        <v>7.30265141536178E-2</v>
      </c>
      <c r="O34" s="349">
        <v>1052.4015901800001</v>
      </c>
      <c r="P34" s="349">
        <v>9.5549349299999999</v>
      </c>
      <c r="Q34" s="349">
        <v>195.3680047</v>
      </c>
      <c r="R34" s="349">
        <v>399.56122102</v>
      </c>
      <c r="S34" s="349">
        <v>12.5565752483529</v>
      </c>
    </row>
    <row r="35" spans="2:19" x14ac:dyDescent="0.25">
      <c r="B35" s="48">
        <v>29</v>
      </c>
      <c r="C35" s="50" t="s">
        <v>43</v>
      </c>
      <c r="D35" s="347">
        <v>38.841628149999998</v>
      </c>
      <c r="E35" s="347"/>
      <c r="F35" s="347"/>
      <c r="G35" s="347">
        <v>3.29905165</v>
      </c>
      <c r="H35" s="347">
        <v>4.1419383500000002</v>
      </c>
      <c r="I35" s="347">
        <v>-0.18529174000000001</v>
      </c>
      <c r="J35" s="347">
        <v>0</v>
      </c>
      <c r="K35" s="347">
        <v>0</v>
      </c>
      <c r="L35" s="349">
        <v>169.26212723594099</v>
      </c>
      <c r="M35" s="349"/>
      <c r="N35" s="349"/>
      <c r="O35" s="349">
        <v>36.678001870000003</v>
      </c>
      <c r="P35" s="349">
        <v>2.1636262799999999</v>
      </c>
      <c r="Q35" s="349"/>
      <c r="R35" s="349"/>
      <c r="S35" s="349">
        <v>1.39186215650968</v>
      </c>
    </row>
    <row r="36" spans="2:19" x14ac:dyDescent="0.25">
      <c r="B36" s="48">
        <v>30</v>
      </c>
      <c r="C36" s="50" t="s">
        <v>44</v>
      </c>
      <c r="D36" s="347">
        <v>102.92451500999999</v>
      </c>
      <c r="E36" s="347"/>
      <c r="F36" s="347"/>
      <c r="G36" s="347">
        <v>3.00071311</v>
      </c>
      <c r="H36" s="347">
        <v>3.0488350000000001E-2</v>
      </c>
      <c r="I36" s="347">
        <v>-4.1582911100000004</v>
      </c>
      <c r="J36" s="347">
        <v>-0.55501414999999998</v>
      </c>
      <c r="K36" s="347">
        <v>-4.0887189999999997E-2</v>
      </c>
      <c r="L36" s="349">
        <v>211.56118193216901</v>
      </c>
      <c r="M36" s="349"/>
      <c r="N36" s="349"/>
      <c r="O36" s="349">
        <v>88.939559180000003</v>
      </c>
      <c r="P36" s="349"/>
      <c r="Q36" s="349">
        <v>13.984955830000001</v>
      </c>
      <c r="R36" s="349"/>
      <c r="S36" s="349">
        <v>2.8484101958203301</v>
      </c>
    </row>
    <row r="37" spans="2:19" x14ac:dyDescent="0.25">
      <c r="B37" s="48">
        <v>31</v>
      </c>
      <c r="C37" s="50" t="s">
        <v>45</v>
      </c>
      <c r="D37" s="347">
        <v>109.47962586</v>
      </c>
      <c r="E37" s="347"/>
      <c r="F37" s="347"/>
      <c r="G37" s="347">
        <v>46.702504269999999</v>
      </c>
      <c r="H37" s="347">
        <v>35.905893769999999</v>
      </c>
      <c r="I37" s="347">
        <v>-13.89018175</v>
      </c>
      <c r="J37" s="347">
        <v>-2.2757279100000001</v>
      </c>
      <c r="K37" s="347">
        <v>-11.489647659999999</v>
      </c>
      <c r="L37" s="349">
        <v>344.53981119588599</v>
      </c>
      <c r="M37" s="349"/>
      <c r="N37" s="349"/>
      <c r="O37" s="349">
        <v>107.50756593</v>
      </c>
      <c r="P37" s="349"/>
      <c r="Q37" s="349">
        <v>1.9720599299999999</v>
      </c>
      <c r="R37" s="349"/>
      <c r="S37" s="349">
        <v>1.9621593641514601</v>
      </c>
    </row>
    <row r="38" spans="2:19" x14ac:dyDescent="0.25">
      <c r="B38" s="48">
        <v>32</v>
      </c>
      <c r="C38" s="50" t="s">
        <v>46</v>
      </c>
      <c r="D38" s="347">
        <v>101.50867398</v>
      </c>
      <c r="E38" s="347"/>
      <c r="F38" s="347"/>
      <c r="G38" s="347">
        <v>6.1059969299999999</v>
      </c>
      <c r="H38" s="347">
        <v>3.0976542899999999</v>
      </c>
      <c r="I38" s="347">
        <v>-1.77419266</v>
      </c>
      <c r="J38" s="347">
        <v>-2.689414E-2</v>
      </c>
      <c r="K38" s="347">
        <v>-1.18057649</v>
      </c>
      <c r="L38" s="349">
        <v>36.981164526617803</v>
      </c>
      <c r="M38" s="349"/>
      <c r="N38" s="349"/>
      <c r="O38" s="349">
        <v>63.545741919999998</v>
      </c>
      <c r="P38" s="349">
        <v>0.38812179000000002</v>
      </c>
      <c r="Q38" s="349">
        <v>29.488505379999999</v>
      </c>
      <c r="R38" s="349">
        <v>8.0863048899999992</v>
      </c>
      <c r="S38" s="349">
        <v>7.0189594907421196</v>
      </c>
    </row>
    <row r="39" spans="2:19" x14ac:dyDescent="0.25">
      <c r="B39" s="48">
        <v>33</v>
      </c>
      <c r="C39" s="50" t="s">
        <v>47</v>
      </c>
      <c r="D39" s="347">
        <v>99.741277639999893</v>
      </c>
      <c r="E39" s="347"/>
      <c r="F39" s="347"/>
      <c r="G39" s="347">
        <v>7.4980722599999998</v>
      </c>
      <c r="H39" s="347">
        <v>11.48761073</v>
      </c>
      <c r="I39" s="347">
        <v>-3.78278493</v>
      </c>
      <c r="J39" s="347">
        <v>-0.36755627000000002</v>
      </c>
      <c r="K39" s="347">
        <v>-3.1415625</v>
      </c>
      <c r="L39" s="349">
        <v>587.83607947034102</v>
      </c>
      <c r="M39" s="349"/>
      <c r="N39" s="349"/>
      <c r="O39" s="349">
        <v>95.089364189999898</v>
      </c>
      <c r="P39" s="349">
        <v>0.25205818000000002</v>
      </c>
      <c r="Q39" s="349">
        <v>4.3998552699999998</v>
      </c>
      <c r="R39" s="349"/>
      <c r="S39" s="349">
        <v>2.3886827508989099</v>
      </c>
    </row>
    <row r="40" spans="2:19" x14ac:dyDescent="0.25">
      <c r="B40" s="48">
        <v>34</v>
      </c>
      <c r="C40" s="49" t="s">
        <v>48</v>
      </c>
      <c r="D40" s="348">
        <v>10303.509570169999</v>
      </c>
      <c r="E40" s="348"/>
      <c r="F40" s="347">
        <v>166.01557500000001</v>
      </c>
      <c r="G40" s="348">
        <v>26.779077010000002</v>
      </c>
      <c r="H40" s="348">
        <v>16.788564730000001</v>
      </c>
      <c r="I40" s="348">
        <v>-12.19684707</v>
      </c>
      <c r="J40" s="348">
        <v>-2.2876549999999999E-2</v>
      </c>
      <c r="K40" s="348">
        <v>-3.7860573799999999</v>
      </c>
      <c r="L40" s="349">
        <v>6497.1219049001902</v>
      </c>
      <c r="M40" s="349"/>
      <c r="N40" s="349">
        <v>6.5417099500193907E-2</v>
      </c>
      <c r="O40" s="349">
        <v>6040.2059340700098</v>
      </c>
      <c r="P40" s="349">
        <v>604.34287406999999</v>
      </c>
      <c r="Q40" s="349">
        <v>722.96704079000096</v>
      </c>
      <c r="R40" s="349">
        <v>2935.99372124</v>
      </c>
      <c r="S40" s="349">
        <v>10.484187263343999</v>
      </c>
    </row>
    <row r="41" spans="2:19" x14ac:dyDescent="0.25">
      <c r="B41" s="48">
        <v>35</v>
      </c>
      <c r="C41" s="51" t="s">
        <v>49</v>
      </c>
      <c r="D41" s="348">
        <v>8192.81812077</v>
      </c>
      <c r="E41" s="348"/>
      <c r="F41" s="347">
        <v>166.01557500000001</v>
      </c>
      <c r="G41" s="348">
        <v>0</v>
      </c>
      <c r="H41" s="348">
        <v>0</v>
      </c>
      <c r="I41" s="348">
        <v>-0.47376635</v>
      </c>
      <c r="J41" s="348">
        <v>0</v>
      </c>
      <c r="K41" s="348">
        <v>0</v>
      </c>
      <c r="L41" s="349">
        <v>1698.6848022741301</v>
      </c>
      <c r="M41" s="349"/>
      <c r="N41" s="349">
        <v>0.25020702460441202</v>
      </c>
      <c r="O41" s="349">
        <v>5263.5837157200003</v>
      </c>
      <c r="P41" s="349">
        <v>588.37187361999997</v>
      </c>
      <c r="Q41" s="349">
        <v>687.89756573</v>
      </c>
      <c r="R41" s="349">
        <v>1652.9649657</v>
      </c>
      <c r="S41" s="349">
        <v>15.9428527248668</v>
      </c>
    </row>
    <row r="42" spans="2:19" x14ac:dyDescent="0.25">
      <c r="B42" s="48">
        <v>36</v>
      </c>
      <c r="C42" s="51" t="s">
        <v>108</v>
      </c>
      <c r="D42" s="347">
        <v>5198.3908602000001</v>
      </c>
      <c r="E42" s="347"/>
      <c r="F42" s="347">
        <v>166.01557500000001</v>
      </c>
      <c r="G42" s="347">
        <v>0.66748921999999999</v>
      </c>
      <c r="H42" s="347">
        <v>3.4696823999999999</v>
      </c>
      <c r="I42" s="347">
        <v>-10.73162881</v>
      </c>
      <c r="J42" s="347">
        <v>-2.2876549999999999E-2</v>
      </c>
      <c r="K42" s="347">
        <v>-3.7776498699999999</v>
      </c>
      <c r="L42" s="349">
        <v>965.525791270431</v>
      </c>
      <c r="M42" s="349"/>
      <c r="N42" s="349"/>
      <c r="O42" s="349">
        <v>3914.8822120999998</v>
      </c>
      <c r="P42" s="349">
        <v>588.37187361999997</v>
      </c>
      <c r="Q42" s="349">
        <v>687.89756573</v>
      </c>
      <c r="R42" s="349">
        <v>7.2392087500000004</v>
      </c>
      <c r="S42" s="349">
        <v>4.06025580003939</v>
      </c>
    </row>
    <row r="43" spans="2:19" x14ac:dyDescent="0.25">
      <c r="B43" s="48">
        <v>37</v>
      </c>
      <c r="C43" s="51" t="s">
        <v>50</v>
      </c>
      <c r="D43" s="347">
        <v>28.06920028</v>
      </c>
      <c r="E43" s="347"/>
      <c r="F43" s="347"/>
      <c r="G43" s="347">
        <v>26.08101379</v>
      </c>
      <c r="H43" s="347"/>
      <c r="I43" s="347">
        <v>-1.323265E-2</v>
      </c>
      <c r="J43" s="347">
        <v>0</v>
      </c>
      <c r="K43" s="347"/>
      <c r="L43" s="349">
        <v>54.111009883996999</v>
      </c>
      <c r="M43" s="349"/>
      <c r="N43" s="349"/>
      <c r="O43" s="349">
        <v>28.06920028</v>
      </c>
      <c r="P43" s="349"/>
      <c r="Q43" s="349"/>
      <c r="R43" s="349"/>
      <c r="S43" s="349">
        <v>0.62662775017560701</v>
      </c>
    </row>
    <row r="44" spans="2:19" x14ac:dyDescent="0.25">
      <c r="B44" s="48">
        <v>38</v>
      </c>
      <c r="C44" s="51" t="s">
        <v>51</v>
      </c>
      <c r="D44" s="347">
        <v>2082.5046047199999</v>
      </c>
      <c r="E44" s="347"/>
      <c r="F44" s="347"/>
      <c r="G44" s="347">
        <v>3.0574E-2</v>
      </c>
      <c r="H44" s="347">
        <v>13.318882329999999</v>
      </c>
      <c r="I44" s="347">
        <v>-0.95385774999999995</v>
      </c>
      <c r="J44" s="347">
        <v>0</v>
      </c>
      <c r="K44" s="347">
        <v>0</v>
      </c>
      <c r="L44" s="349">
        <v>4742.4453870364396</v>
      </c>
      <c r="M44" s="349"/>
      <c r="N44" s="349"/>
      <c r="O44" s="349">
        <v>748.43537366999999</v>
      </c>
      <c r="P44" s="349">
        <v>15.97100045</v>
      </c>
      <c r="Q44" s="349">
        <v>35.069475060000002</v>
      </c>
      <c r="R44" s="349">
        <v>1283.02875554</v>
      </c>
      <c r="S44" s="349">
        <v>18.8041640722086</v>
      </c>
    </row>
    <row r="45" spans="2:19" x14ac:dyDescent="0.25">
      <c r="B45" s="48">
        <v>39</v>
      </c>
      <c r="C45" s="49" t="s">
        <v>52</v>
      </c>
      <c r="D45" s="348">
        <v>766.47511455999995</v>
      </c>
      <c r="E45" s="348"/>
      <c r="F45" s="347"/>
      <c r="G45" s="348">
        <v>6.3489448700000004</v>
      </c>
      <c r="H45" s="348">
        <v>2.1447191399999999</v>
      </c>
      <c r="I45" s="348">
        <v>-1.9389211900000001</v>
      </c>
      <c r="J45" s="348">
        <v>-0.15536944</v>
      </c>
      <c r="K45" s="348">
        <v>-0.22045055</v>
      </c>
      <c r="L45" s="349">
        <v>8932.1288441941306</v>
      </c>
      <c r="M45" s="349"/>
      <c r="N45" s="349"/>
      <c r="O45" s="349">
        <v>599.39460569000005</v>
      </c>
      <c r="P45" s="349">
        <v>39.830610710000002</v>
      </c>
      <c r="Q45" s="349">
        <v>57.052105619999999</v>
      </c>
      <c r="R45" s="349">
        <v>70.197792539999995</v>
      </c>
      <c r="S45" s="349">
        <v>5.4994409346403703</v>
      </c>
    </row>
    <row r="46" spans="2:19" x14ac:dyDescent="0.25">
      <c r="B46" s="48">
        <v>40</v>
      </c>
      <c r="C46" s="49" t="s">
        <v>53</v>
      </c>
      <c r="D46" s="348">
        <v>9494.7113815999401</v>
      </c>
      <c r="E46" s="348"/>
      <c r="F46" s="347">
        <v>7.1507127878999999</v>
      </c>
      <c r="G46" s="348">
        <v>338.06840210000001</v>
      </c>
      <c r="H46" s="348">
        <v>174.62807986999999</v>
      </c>
      <c r="I46" s="348">
        <v>-72.353969400000295</v>
      </c>
      <c r="J46" s="348">
        <v>-11.57651607</v>
      </c>
      <c r="K46" s="348">
        <v>-41.573238459999999</v>
      </c>
      <c r="L46" s="349">
        <v>41567.498075258503</v>
      </c>
      <c r="M46" s="349"/>
      <c r="N46" s="349">
        <v>1.45927193853526E-3</v>
      </c>
      <c r="O46" s="349">
        <v>3781.0504604900202</v>
      </c>
      <c r="P46" s="349">
        <v>71.418231039999995</v>
      </c>
      <c r="Q46" s="349">
        <v>658.28441570999996</v>
      </c>
      <c r="R46" s="349">
        <v>4983.9582743600004</v>
      </c>
      <c r="S46" s="349">
        <v>16.131812255466301</v>
      </c>
    </row>
    <row r="47" spans="2:19" x14ac:dyDescent="0.25">
      <c r="B47" s="48">
        <v>41</v>
      </c>
      <c r="C47" s="51" t="s">
        <v>54</v>
      </c>
      <c r="D47" s="347">
        <v>7013.9182894699898</v>
      </c>
      <c r="E47" s="347"/>
      <c r="F47" s="347">
        <v>7.1507127878999999</v>
      </c>
      <c r="G47" s="347">
        <v>39.478818629999999</v>
      </c>
      <c r="H47" s="347">
        <v>100.10050228</v>
      </c>
      <c r="I47" s="347">
        <v>-24.63411679</v>
      </c>
      <c r="J47" s="347">
        <v>-1.32453128</v>
      </c>
      <c r="K47" s="347">
        <v>-15.08852927</v>
      </c>
      <c r="L47" s="349">
        <v>38557.722042565503</v>
      </c>
      <c r="M47" s="349"/>
      <c r="N47" s="349">
        <v>1.5731812016638301E-3</v>
      </c>
      <c r="O47" s="349">
        <v>1879.6081014199999</v>
      </c>
      <c r="P47" s="349">
        <v>55.720437349999997</v>
      </c>
      <c r="Q47" s="349">
        <v>404.6425668</v>
      </c>
      <c r="R47" s="349">
        <v>4673.9471838999998</v>
      </c>
      <c r="S47" s="349">
        <v>19.849548789647798</v>
      </c>
    </row>
    <row r="48" spans="2:19" x14ac:dyDescent="0.25">
      <c r="B48" s="48">
        <v>42</v>
      </c>
      <c r="C48" s="51" t="s">
        <v>55</v>
      </c>
      <c r="D48" s="347">
        <v>344.35031799000001</v>
      </c>
      <c r="E48" s="347"/>
      <c r="F48" s="347"/>
      <c r="G48" s="347">
        <v>16.87693896</v>
      </c>
      <c r="H48" s="347">
        <v>2.0464765900000002</v>
      </c>
      <c r="I48" s="347">
        <v>-3.2829221199999998</v>
      </c>
      <c r="J48" s="347">
        <v>-0.41619752999999998</v>
      </c>
      <c r="K48" s="347">
        <v>-1.07148939</v>
      </c>
      <c r="L48" s="349">
        <v>3009.7760326930002</v>
      </c>
      <c r="M48" s="349"/>
      <c r="N48" s="349"/>
      <c r="O48" s="349">
        <v>297.11214653000002</v>
      </c>
      <c r="P48" s="349"/>
      <c r="Q48" s="349">
        <v>13.07068132</v>
      </c>
      <c r="R48" s="349">
        <v>34.167490139999998</v>
      </c>
      <c r="S48" s="349">
        <v>5.00386909571559</v>
      </c>
    </row>
    <row r="49" spans="1:23" x14ac:dyDescent="0.25">
      <c r="B49" s="48">
        <v>43</v>
      </c>
      <c r="C49" s="51" t="s">
        <v>56</v>
      </c>
      <c r="D49" s="347">
        <v>2136.44277414001</v>
      </c>
      <c r="E49" s="347"/>
      <c r="F49" s="347"/>
      <c r="G49" s="347">
        <v>265.34301763000002</v>
      </c>
      <c r="H49" s="347">
        <v>72.481090859999995</v>
      </c>
      <c r="I49" s="347">
        <v>-44.100111660000003</v>
      </c>
      <c r="J49" s="347">
        <v>-9.8002463699999804</v>
      </c>
      <c r="K49" s="347">
        <v>-25.122073459999999</v>
      </c>
      <c r="L49" s="349"/>
      <c r="M49" s="349"/>
      <c r="N49" s="349"/>
      <c r="O49" s="349">
        <v>1604.3302125400101</v>
      </c>
      <c r="P49" s="349">
        <v>15.697793689999999</v>
      </c>
      <c r="Q49" s="349">
        <v>240.57116758999999</v>
      </c>
      <c r="R49" s="349">
        <v>275.84360032000001</v>
      </c>
      <c r="S49" s="349">
        <v>6.5679031676426503</v>
      </c>
    </row>
    <row r="50" spans="1:23" x14ac:dyDescent="0.25">
      <c r="B50" s="48">
        <v>44</v>
      </c>
      <c r="C50" s="49" t="s">
        <v>57</v>
      </c>
      <c r="D50" s="348">
        <v>14046.54377513</v>
      </c>
      <c r="E50" s="348"/>
      <c r="F50" s="347"/>
      <c r="G50" s="348">
        <v>2720.0417780799999</v>
      </c>
      <c r="H50" s="348">
        <v>437.42425430999998</v>
      </c>
      <c r="I50" s="348">
        <v>-448.911582019999</v>
      </c>
      <c r="J50" s="348">
        <v>-293.19104371999998</v>
      </c>
      <c r="K50" s="348">
        <v>-97.141966600000003</v>
      </c>
      <c r="L50" s="349">
        <v>26919.504037811399</v>
      </c>
      <c r="M50" s="349"/>
      <c r="N50" s="349">
        <v>3.6436129907649599E-2</v>
      </c>
      <c r="O50" s="349">
        <v>10486.16562876</v>
      </c>
      <c r="P50" s="349">
        <v>470.80653462999999</v>
      </c>
      <c r="Q50" s="349">
        <v>2375.40960769</v>
      </c>
      <c r="R50" s="349">
        <v>714.16200404999995</v>
      </c>
      <c r="S50" s="349">
        <v>4.6499885336950699</v>
      </c>
    </row>
    <row r="51" spans="1:23" x14ac:dyDescent="0.25">
      <c r="B51" s="48">
        <v>45</v>
      </c>
      <c r="C51" s="49" t="s">
        <v>58</v>
      </c>
      <c r="D51" s="348">
        <v>5109.0926454800701</v>
      </c>
      <c r="E51" s="348"/>
      <c r="F51" s="347">
        <v>73.611922359199994</v>
      </c>
      <c r="G51" s="348">
        <v>425.08984780999998</v>
      </c>
      <c r="H51" s="348">
        <v>38.668766769999998</v>
      </c>
      <c r="I51" s="348">
        <v>-66.828857809999207</v>
      </c>
      <c r="J51" s="348">
        <v>-16.886914610000002</v>
      </c>
      <c r="K51" s="348">
        <v>-14.37946546</v>
      </c>
      <c r="L51" s="349">
        <v>281998.32048645098</v>
      </c>
      <c r="M51" s="349"/>
      <c r="N51" s="349">
        <v>0.242566759856404</v>
      </c>
      <c r="O51" s="349">
        <v>4350.6949161799803</v>
      </c>
      <c r="P51" s="349">
        <v>174.11877677999999</v>
      </c>
      <c r="Q51" s="349">
        <v>368.68872893999998</v>
      </c>
      <c r="R51" s="349">
        <v>215.59022358000001</v>
      </c>
      <c r="S51" s="349">
        <v>3.6414158600116</v>
      </c>
    </row>
    <row r="52" spans="1:23" x14ac:dyDescent="0.25">
      <c r="B52" s="48">
        <v>46</v>
      </c>
      <c r="C52" s="51" t="s">
        <v>59</v>
      </c>
      <c r="D52" s="347">
        <v>2180.2842717499898</v>
      </c>
      <c r="E52" s="347"/>
      <c r="F52" s="347"/>
      <c r="G52" s="347">
        <v>298.27508254999998</v>
      </c>
      <c r="H52" s="347">
        <v>36.282322880000002</v>
      </c>
      <c r="I52" s="347">
        <v>-35.854269950000003</v>
      </c>
      <c r="J52" s="347">
        <v>-12.735377939999999</v>
      </c>
      <c r="K52" s="347">
        <v>-11.10559175</v>
      </c>
      <c r="L52" s="349">
        <v>187151.61567197199</v>
      </c>
      <c r="M52" s="349"/>
      <c r="N52" s="349">
        <v>1.32228817351601E-3</v>
      </c>
      <c r="O52" s="349">
        <v>2038.84460151999</v>
      </c>
      <c r="P52" s="349">
        <v>30.057195140000001</v>
      </c>
      <c r="Q52" s="349">
        <v>107.84333323</v>
      </c>
      <c r="R52" s="349">
        <v>3.53914186</v>
      </c>
      <c r="S52" s="349">
        <v>2.84933108689079</v>
      </c>
    </row>
    <row r="53" spans="1:23" x14ac:dyDescent="0.25">
      <c r="B53" s="48">
        <v>47</v>
      </c>
      <c r="C53" s="51" t="s">
        <v>60</v>
      </c>
      <c r="D53" s="347">
        <v>1287.9338723999999</v>
      </c>
      <c r="E53" s="347"/>
      <c r="F53" s="347">
        <v>60.541425604499999</v>
      </c>
      <c r="G53" s="347">
        <v>5.5657590800000003</v>
      </c>
      <c r="H53" s="347">
        <v>0</v>
      </c>
      <c r="I53" s="347">
        <v>-4.4956450999999999</v>
      </c>
      <c r="J53" s="347">
        <v>-0.54427057000000001</v>
      </c>
      <c r="K53" s="347">
        <v>-1.336005E-2</v>
      </c>
      <c r="L53" s="349">
        <v>89985.111683178606</v>
      </c>
      <c r="M53" s="349"/>
      <c r="N53" s="349">
        <v>0.74512457915689601</v>
      </c>
      <c r="O53" s="349">
        <v>1214.32852258</v>
      </c>
      <c r="P53" s="349">
        <v>10.821549620000001</v>
      </c>
      <c r="Q53" s="349">
        <v>51.872077470000001</v>
      </c>
      <c r="R53" s="349">
        <v>10.911722729999999</v>
      </c>
      <c r="S53" s="349">
        <v>1.3390696838354501</v>
      </c>
    </row>
    <row r="54" spans="1:23" x14ac:dyDescent="0.25">
      <c r="B54" s="48">
        <v>48</v>
      </c>
      <c r="C54" s="51" t="s">
        <v>61</v>
      </c>
      <c r="D54" s="347">
        <v>14.181762880000001</v>
      </c>
      <c r="E54" s="347"/>
      <c r="F54" s="347"/>
      <c r="G54" s="347"/>
      <c r="H54" s="347">
        <v>0.25148165</v>
      </c>
      <c r="I54" s="347">
        <v>-0.32274737999999997</v>
      </c>
      <c r="J54" s="347"/>
      <c r="K54" s="347">
        <v>-0.30578262</v>
      </c>
      <c r="L54" s="349">
        <v>1148.85986754746</v>
      </c>
      <c r="M54" s="349"/>
      <c r="N54" s="349"/>
      <c r="O54" s="349">
        <v>1.1370433799999999</v>
      </c>
      <c r="P54" s="349"/>
      <c r="Q54" s="349">
        <v>13.044719499999999</v>
      </c>
      <c r="R54" s="349"/>
      <c r="S54" s="349">
        <v>16.430398495098601</v>
      </c>
    </row>
    <row r="55" spans="1:23" x14ac:dyDescent="0.25">
      <c r="B55" s="48">
        <v>49</v>
      </c>
      <c r="C55" s="51" t="s">
        <v>62</v>
      </c>
      <c r="D55" s="347">
        <v>1593.09250757</v>
      </c>
      <c r="E55" s="347"/>
      <c r="F55" s="347">
        <v>13.070496754699997</v>
      </c>
      <c r="G55" s="347">
        <v>112.11757493</v>
      </c>
      <c r="H55" s="347">
        <v>0.80880123000000004</v>
      </c>
      <c r="I55" s="347">
        <v>-21.83996359</v>
      </c>
      <c r="J55" s="347">
        <v>-2.8493440699999999</v>
      </c>
      <c r="K55" s="347">
        <v>-1.0538529400000001</v>
      </c>
      <c r="L55" s="349">
        <v>3177.0648876782202</v>
      </c>
      <c r="M55" s="349"/>
      <c r="N55" s="349">
        <v>0.34806718876370202</v>
      </c>
      <c r="O55" s="349">
        <v>1062.78451782</v>
      </c>
      <c r="P55" s="349">
        <v>133.24003202</v>
      </c>
      <c r="Q55" s="349">
        <v>195.92859874000001</v>
      </c>
      <c r="R55" s="349">
        <v>201.13935899000001</v>
      </c>
      <c r="S55" s="349">
        <v>6.5980896472319204</v>
      </c>
    </row>
    <row r="56" spans="1:23" x14ac:dyDescent="0.25">
      <c r="B56" s="48">
        <v>50</v>
      </c>
      <c r="C56" s="51" t="s">
        <v>63</v>
      </c>
      <c r="D56" s="347">
        <v>33.600230879999998</v>
      </c>
      <c r="E56" s="347"/>
      <c r="F56" s="347"/>
      <c r="G56" s="347">
        <v>9.1314312500000003</v>
      </c>
      <c r="H56" s="347">
        <v>1.3242959599999999</v>
      </c>
      <c r="I56" s="347">
        <v>-2.7887454699999998</v>
      </c>
      <c r="J56" s="347">
        <v>-0.73593246000000001</v>
      </c>
      <c r="K56" s="347">
        <v>-1.84772348</v>
      </c>
      <c r="L56" s="349">
        <v>535.66837607611205</v>
      </c>
      <c r="M56" s="349"/>
      <c r="N56" s="349"/>
      <c r="O56" s="349">
        <v>33.600230879999998</v>
      </c>
      <c r="P56" s="349"/>
      <c r="Q56" s="349"/>
      <c r="R56" s="349"/>
      <c r="S56" s="349">
        <v>2.0822612298177701</v>
      </c>
    </row>
    <row r="57" spans="1:23" s="52" customFormat="1" x14ac:dyDescent="0.25">
      <c r="B57" s="48">
        <v>51</v>
      </c>
      <c r="C57" s="53" t="s">
        <v>65</v>
      </c>
      <c r="D57" s="348">
        <v>1220.79614049</v>
      </c>
      <c r="E57" s="348"/>
      <c r="F57" s="348"/>
      <c r="G57" s="348">
        <v>165.14979367000001</v>
      </c>
      <c r="H57" s="348">
        <v>89.881441690000003</v>
      </c>
      <c r="I57" s="348">
        <v>-24.288874570000001</v>
      </c>
      <c r="J57" s="348">
        <v>-7.6471213899999997</v>
      </c>
      <c r="K57" s="348">
        <v>-14.38510705</v>
      </c>
      <c r="L57" s="349">
        <v>4024.82556259794</v>
      </c>
      <c r="M57" s="349"/>
      <c r="N57" s="349">
        <v>1.7992703269061801E-8</v>
      </c>
      <c r="O57" s="349">
        <v>529.49699230000101</v>
      </c>
      <c r="P57" s="349">
        <v>34.711752310000001</v>
      </c>
      <c r="Q57" s="349">
        <v>638.1181977</v>
      </c>
      <c r="R57" s="349">
        <v>18.469198179999999</v>
      </c>
      <c r="S57" s="349">
        <v>10.8690250817821</v>
      </c>
      <c r="T57" s="33"/>
    </row>
    <row r="58" spans="1:23" x14ac:dyDescent="0.25">
      <c r="A58" s="54"/>
      <c r="B58" s="48">
        <v>52</v>
      </c>
      <c r="C58" s="49" t="s">
        <v>64</v>
      </c>
      <c r="D58" s="348">
        <v>168684.727526901</v>
      </c>
      <c r="E58" s="348"/>
      <c r="F58" s="348">
        <v>466.33926581979995</v>
      </c>
      <c r="G58" s="348">
        <v>2293.0305624799998</v>
      </c>
      <c r="H58" s="348">
        <v>2198.1840782300001</v>
      </c>
      <c r="I58" s="348">
        <v>-267.14045055000099</v>
      </c>
      <c r="J58" s="348">
        <v>-101.92663727999999</v>
      </c>
      <c r="K58" s="348">
        <v>-125.42132064</v>
      </c>
      <c r="L58" s="349">
        <v>49646.757742589703</v>
      </c>
      <c r="M58" s="349"/>
      <c r="N58" s="349">
        <v>4.6986564665699197E-3</v>
      </c>
      <c r="O58" s="349">
        <v>17645.482993990001</v>
      </c>
      <c r="P58" s="349">
        <v>4400.83220935999</v>
      </c>
      <c r="Q58" s="349">
        <v>39007.019304909903</v>
      </c>
      <c r="R58" s="349">
        <v>107631.39301864</v>
      </c>
      <c r="S58" s="349">
        <v>20.490074025383301</v>
      </c>
    </row>
    <row r="59" spans="1:23" s="248" customFormat="1" ht="26.4" x14ac:dyDescent="0.25">
      <c r="A59" s="66"/>
      <c r="B59" s="246">
        <v>53</v>
      </c>
      <c r="C59" s="247" t="s">
        <v>298</v>
      </c>
      <c r="D59" s="347">
        <f>D60+D61</f>
        <v>29396.764244919999</v>
      </c>
      <c r="E59" s="347"/>
      <c r="F59" s="347">
        <f>F60+F61</f>
        <v>9.3656168527799988</v>
      </c>
      <c r="G59" s="347">
        <f t="shared" ref="G59:R59" si="1">SUM(G61,G60)</f>
        <v>1020.006993200001</v>
      </c>
      <c r="H59" s="347">
        <f t="shared" si="1"/>
        <v>755.86104931</v>
      </c>
      <c r="I59" s="347">
        <f t="shared" si="1"/>
        <v>-385.16564164000204</v>
      </c>
      <c r="J59" s="347">
        <f t="shared" si="1"/>
        <v>-63.636200529999897</v>
      </c>
      <c r="K59" s="347">
        <f t="shared" si="1"/>
        <v>-230.48154442000001</v>
      </c>
      <c r="L59" s="347">
        <f t="shared" si="1"/>
        <v>21494.255795092231</v>
      </c>
      <c r="M59" s="347"/>
      <c r="N59" s="347">
        <f t="shared" si="1"/>
        <v>1.262813785879549</v>
      </c>
      <c r="O59" s="347">
        <f t="shared" si="1"/>
        <v>17531.691408960098</v>
      </c>
      <c r="P59" s="347">
        <f t="shared" si="1"/>
        <v>561.01788189000001</v>
      </c>
      <c r="Q59" s="347">
        <f t="shared" si="1"/>
        <v>2294.62582204</v>
      </c>
      <c r="R59" s="347">
        <f t="shared" si="1"/>
        <v>9009.4291320299999</v>
      </c>
      <c r="S59" s="347">
        <v>10.36407842246134</v>
      </c>
    </row>
    <row r="60" spans="1:23" s="52" customFormat="1" x14ac:dyDescent="0.25">
      <c r="B60" s="48">
        <v>54</v>
      </c>
      <c r="C60" s="53" t="s">
        <v>66</v>
      </c>
      <c r="D60" s="348">
        <v>3161.0455301699999</v>
      </c>
      <c r="E60" s="348"/>
      <c r="F60" s="348">
        <v>5.2959352297999986</v>
      </c>
      <c r="G60" s="348">
        <v>21.856176479999998</v>
      </c>
      <c r="H60" s="348">
        <v>9.1040356800000009</v>
      </c>
      <c r="I60" s="348">
        <v>-5.7622875000000002</v>
      </c>
      <c r="J60" s="348">
        <v>-0.24180721999999999</v>
      </c>
      <c r="K60" s="348">
        <v>-2.4316763400000001</v>
      </c>
      <c r="L60" s="349">
        <v>63.069769572031802</v>
      </c>
      <c r="M60" s="349"/>
      <c r="N60" s="349">
        <v>0.99998666848629703</v>
      </c>
      <c r="O60" s="349">
        <v>1061.2952867500001</v>
      </c>
      <c r="P60" s="349">
        <v>53.803136960000003</v>
      </c>
      <c r="Q60" s="349">
        <v>632.82497130000002</v>
      </c>
      <c r="R60" s="349">
        <v>1413.12213516</v>
      </c>
      <c r="S60" s="349">
        <v>15.176322561739999</v>
      </c>
      <c r="T60" s="33"/>
      <c r="W60" s="245"/>
    </row>
    <row r="61" spans="1:23" s="52" customFormat="1" x14ac:dyDescent="0.25">
      <c r="B61" s="48">
        <v>55</v>
      </c>
      <c r="C61" s="56" t="s">
        <v>200</v>
      </c>
      <c r="D61" s="348">
        <v>26235.718714750001</v>
      </c>
      <c r="E61" s="348"/>
      <c r="F61" s="348">
        <v>4.0696816229800001</v>
      </c>
      <c r="G61" s="348">
        <v>998.15081672000099</v>
      </c>
      <c r="H61" s="348">
        <v>746.75701362999996</v>
      </c>
      <c r="I61" s="348">
        <v>-379.40335414000202</v>
      </c>
      <c r="J61" s="348">
        <v>-63.394393309999899</v>
      </c>
      <c r="K61" s="348">
        <v>-228.04986808000001</v>
      </c>
      <c r="L61" s="349">
        <v>21431.186025520201</v>
      </c>
      <c r="M61" s="349"/>
      <c r="N61" s="349">
        <v>0.26282711739325199</v>
      </c>
      <c r="O61" s="349">
        <v>16470.396122210099</v>
      </c>
      <c r="P61" s="349">
        <v>507.21474492999999</v>
      </c>
      <c r="Q61" s="349">
        <v>1661.80085074</v>
      </c>
      <c r="R61" s="349">
        <v>7596.3069968700001</v>
      </c>
      <c r="S61" s="349">
        <v>9.7842687747080497</v>
      </c>
      <c r="T61" s="33"/>
    </row>
    <row r="62" spans="1:23" x14ac:dyDescent="0.25">
      <c r="B62" s="48">
        <v>56</v>
      </c>
      <c r="C62" s="57" t="s">
        <v>67</v>
      </c>
      <c r="D62" s="348">
        <v>264396.96610326198</v>
      </c>
      <c r="E62" s="348"/>
      <c r="F62" s="348">
        <f>F59+F7</f>
        <v>723.90125422796996</v>
      </c>
      <c r="G62" s="348">
        <v>8130.3090120900197</v>
      </c>
      <c r="H62" s="348">
        <v>4045.3937931099899</v>
      </c>
      <c r="I62" s="348">
        <v>-1580.65875093005</v>
      </c>
      <c r="J62" s="348">
        <v>-532.40154824000297</v>
      </c>
      <c r="K62" s="348">
        <v>-678.412511209998</v>
      </c>
      <c r="L62" s="349">
        <v>662889.00410564803</v>
      </c>
      <c r="M62" s="349"/>
      <c r="N62" s="349">
        <v>0.12886726036353499</v>
      </c>
      <c r="O62" s="349">
        <v>79572.282084948194</v>
      </c>
      <c r="P62" s="349">
        <v>7559.7204617499901</v>
      </c>
      <c r="Q62" s="349">
        <v>50817.6668140697</v>
      </c>
      <c r="R62" s="349">
        <v>126447.29674249</v>
      </c>
      <c r="S62" s="349">
        <v>16.073492523229699</v>
      </c>
    </row>
    <row r="63" spans="1:23" x14ac:dyDescent="0.25">
      <c r="C63" s="58" t="s">
        <v>291</v>
      </c>
      <c r="D63" s="59"/>
      <c r="E63" s="59"/>
      <c r="F63" s="59"/>
      <c r="G63" s="59"/>
      <c r="H63" s="59"/>
      <c r="I63" s="59"/>
      <c r="J63" s="59"/>
      <c r="K63" s="59"/>
    </row>
    <row r="64" spans="1:23" x14ac:dyDescent="0.25">
      <c r="C64" s="60"/>
      <c r="D64" s="60"/>
      <c r="E64" s="60"/>
      <c r="F64" s="60"/>
      <c r="G64" s="60"/>
      <c r="H64" s="60"/>
      <c r="I64" s="60"/>
      <c r="J64" s="60"/>
      <c r="K64" s="60"/>
    </row>
    <row r="65" spans="4:12" ht="11.4" customHeight="1" x14ac:dyDescent="0.25">
      <c r="D65" s="61"/>
      <c r="E65" s="61"/>
      <c r="F65" s="61"/>
      <c r="G65" s="61"/>
      <c r="H65" s="61"/>
      <c r="I65" s="61"/>
      <c r="J65" s="61"/>
      <c r="K65" s="61"/>
      <c r="L65" s="99"/>
    </row>
    <row r="116" spans="14:14" x14ac:dyDescent="0.25">
      <c r="N116" s="261"/>
    </row>
  </sheetData>
  <mergeCells count="9">
    <mergeCell ref="S5:S6"/>
    <mergeCell ref="N5:N6"/>
    <mergeCell ref="L5:M5"/>
    <mergeCell ref="I5:K5"/>
    <mergeCell ref="D5:H5"/>
    <mergeCell ref="O5:O6"/>
    <mergeCell ref="P5:P6"/>
    <mergeCell ref="Q5:Q6"/>
    <mergeCell ref="R5:R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9F75-98EE-4C65-A1B4-17117D89031F}">
  <dimension ref="A1:X17"/>
  <sheetViews>
    <sheetView zoomScale="85" zoomScaleNormal="85" workbookViewId="0">
      <selection activeCell="K20" sqref="K20"/>
    </sheetView>
  </sheetViews>
  <sheetFormatPr defaultColWidth="8.88671875" defaultRowHeight="14.4" x14ac:dyDescent="0.3"/>
  <cols>
    <col min="1" max="1" width="3.33203125" style="90" customWidth="1"/>
    <col min="2" max="2" width="3.33203125" style="90" bestFit="1" customWidth="1"/>
    <col min="3" max="3" width="84.33203125" style="90" bestFit="1" customWidth="1"/>
    <col min="4" max="6" width="13.44140625" style="90" bestFit="1" customWidth="1"/>
    <col min="7" max="7" width="12.109375" style="90" bestFit="1" customWidth="1"/>
    <col min="8" max="8" width="11" style="90" bestFit="1" customWidth="1"/>
    <col min="9" max="9" width="10.33203125" style="90" customWidth="1"/>
    <col min="10" max="10" width="8.88671875" style="90"/>
    <col min="11" max="15" width="12.109375" style="90" bestFit="1" customWidth="1"/>
    <col min="16" max="17" width="11" style="90" bestFit="1" customWidth="1"/>
    <col min="18" max="18" width="13.44140625" style="90" bestFit="1" customWidth="1"/>
    <col min="19" max="19" width="27.88671875" style="90" bestFit="1" customWidth="1"/>
    <col min="20" max="16384" width="8.88671875" style="90"/>
  </cols>
  <sheetData>
    <row r="1" spans="1:24" s="33" customFormat="1" x14ac:dyDescent="0.3">
      <c r="A1" s="90"/>
      <c r="D1" s="60"/>
      <c r="E1" s="60"/>
    </row>
    <row r="2" spans="1:24" s="33" customFormat="1" ht="21" x14ac:dyDescent="0.4">
      <c r="B2" s="94" t="s">
        <v>303</v>
      </c>
      <c r="C2" s="27"/>
      <c r="D2" s="62"/>
      <c r="E2" s="63"/>
      <c r="F2" s="63"/>
      <c r="G2" s="63"/>
      <c r="H2" s="63"/>
      <c r="I2" s="63"/>
      <c r="J2" s="63"/>
      <c r="K2" s="63"/>
      <c r="L2" s="63"/>
      <c r="M2" s="63"/>
      <c r="N2" s="63"/>
      <c r="O2" s="63"/>
      <c r="P2" s="63"/>
      <c r="Q2" s="63"/>
      <c r="R2" s="63"/>
      <c r="S2" s="63"/>
      <c r="T2" s="60"/>
      <c r="U2" s="60"/>
      <c r="V2" s="60"/>
      <c r="W2" s="60"/>
      <c r="X2" s="60"/>
    </row>
    <row r="3" spans="1:24" s="33" customFormat="1" x14ac:dyDescent="0.3">
      <c r="B3" s="83"/>
      <c r="C3" s="91"/>
      <c r="D3" s="80"/>
      <c r="E3" s="93"/>
      <c r="F3" s="93"/>
      <c r="G3" s="93"/>
      <c r="H3" s="93"/>
      <c r="I3" s="93"/>
      <c r="J3" s="93"/>
      <c r="K3" s="93"/>
      <c r="L3" s="93"/>
      <c r="M3" s="93"/>
      <c r="N3" s="93"/>
      <c r="O3" s="93"/>
      <c r="P3" s="93"/>
      <c r="Q3" s="93"/>
      <c r="R3" s="93"/>
      <c r="S3" s="93"/>
      <c r="T3" s="60"/>
      <c r="U3" s="60"/>
      <c r="V3" s="60"/>
      <c r="W3" s="60"/>
      <c r="X3" s="60"/>
    </row>
    <row r="4" spans="1:24" s="33" customFormat="1" ht="13.2" x14ac:dyDescent="0.25">
      <c r="D4" s="150" t="s">
        <v>1</v>
      </c>
      <c r="E4" s="150" t="s">
        <v>2</v>
      </c>
      <c r="F4" s="150" t="s">
        <v>3</v>
      </c>
      <c r="G4" s="150" t="s">
        <v>4</v>
      </c>
      <c r="H4" s="150" t="s">
        <v>5</v>
      </c>
      <c r="I4" s="150" t="s">
        <v>6</v>
      </c>
      <c r="J4" s="150" t="s">
        <v>7</v>
      </c>
      <c r="K4" s="150" t="s">
        <v>8</v>
      </c>
      <c r="L4" s="150" t="s">
        <v>9</v>
      </c>
      <c r="M4" s="150" t="s">
        <v>10</v>
      </c>
      <c r="N4" s="150" t="s">
        <v>11</v>
      </c>
      <c r="O4" s="150" t="s">
        <v>12</v>
      </c>
      <c r="P4" s="150" t="s">
        <v>127</v>
      </c>
      <c r="Q4" s="150" t="s">
        <v>128</v>
      </c>
      <c r="R4" s="150" t="s">
        <v>129</v>
      </c>
      <c r="S4" s="150" t="s">
        <v>130</v>
      </c>
    </row>
    <row r="5" spans="1:24" s="33" customFormat="1" ht="24" customHeight="1" x14ac:dyDescent="0.25">
      <c r="B5" s="151"/>
      <c r="C5" s="152" t="s">
        <v>109</v>
      </c>
      <c r="D5" s="281" t="s">
        <v>110</v>
      </c>
      <c r="E5" s="282"/>
      <c r="F5" s="282"/>
      <c r="G5" s="282"/>
      <c r="H5" s="282"/>
      <c r="I5" s="282"/>
      <c r="J5" s="282"/>
      <c r="K5" s="282"/>
      <c r="L5" s="282"/>
      <c r="M5" s="282"/>
      <c r="N5" s="282"/>
      <c r="O5" s="282"/>
      <c r="P5" s="282"/>
      <c r="Q5" s="282"/>
      <c r="R5" s="282"/>
      <c r="S5" s="283"/>
      <c r="T5" s="92"/>
    </row>
    <row r="6" spans="1:24" s="33" customFormat="1" ht="24" customHeight="1" x14ac:dyDescent="0.25">
      <c r="B6" s="153"/>
      <c r="C6" s="44"/>
      <c r="D6" s="154"/>
      <c r="E6" s="278" t="s">
        <v>243</v>
      </c>
      <c r="F6" s="279"/>
      <c r="G6" s="279"/>
      <c r="H6" s="279"/>
      <c r="I6" s="279"/>
      <c r="J6" s="279"/>
      <c r="K6" s="278" t="s">
        <v>126</v>
      </c>
      <c r="L6" s="279"/>
      <c r="M6" s="279"/>
      <c r="N6" s="279"/>
      <c r="O6" s="279"/>
      <c r="P6" s="279"/>
      <c r="Q6" s="280"/>
      <c r="R6" s="284" t="s">
        <v>196</v>
      </c>
      <c r="S6" s="285"/>
      <c r="T6" s="92"/>
    </row>
    <row r="7" spans="1:24" s="33" customFormat="1" ht="43.65" customHeight="1" x14ac:dyDescent="0.25">
      <c r="B7" s="153"/>
      <c r="C7" s="155"/>
      <c r="D7" s="85"/>
      <c r="E7" s="156" t="s">
        <v>113</v>
      </c>
      <c r="F7" s="156" t="s">
        <v>114</v>
      </c>
      <c r="G7" s="156" t="s">
        <v>115</v>
      </c>
      <c r="H7" s="156" t="s">
        <v>116</v>
      </c>
      <c r="I7" s="156" t="s">
        <v>117</v>
      </c>
      <c r="J7" s="156" t="s">
        <v>118</v>
      </c>
      <c r="K7" s="85" t="s">
        <v>119</v>
      </c>
      <c r="L7" s="85" t="s">
        <v>120</v>
      </c>
      <c r="M7" s="85" t="s">
        <v>121</v>
      </c>
      <c r="N7" s="85" t="s">
        <v>122</v>
      </c>
      <c r="O7" s="85" t="s">
        <v>123</v>
      </c>
      <c r="P7" s="85" t="s">
        <v>124</v>
      </c>
      <c r="Q7" s="85" t="s">
        <v>125</v>
      </c>
      <c r="R7" s="155"/>
      <c r="S7" s="157" t="s">
        <v>294</v>
      </c>
      <c r="T7" s="92"/>
    </row>
    <row r="8" spans="1:24" s="33" customFormat="1" ht="13.2" x14ac:dyDescent="0.25">
      <c r="B8" s="158">
        <v>1</v>
      </c>
      <c r="C8" s="159" t="s">
        <v>194</v>
      </c>
      <c r="D8" s="89">
        <v>445466.76907066902</v>
      </c>
      <c r="E8" s="89">
        <v>138267.44364861399</v>
      </c>
      <c r="F8" s="89">
        <v>149191.311505911</v>
      </c>
      <c r="G8" s="89">
        <v>24733.829765607901</v>
      </c>
      <c r="H8" s="89">
        <v>1589.39495284093</v>
      </c>
      <c r="I8" s="89">
        <v>6.5865279460000004</v>
      </c>
      <c r="J8" s="89"/>
      <c r="K8" s="89">
        <v>65886.139048375902</v>
      </c>
      <c r="L8" s="89">
        <v>27581.854736396999</v>
      </c>
      <c r="M8" s="89">
        <v>75772.730578701594</v>
      </c>
      <c r="N8" s="89">
        <v>48317.9688364467</v>
      </c>
      <c r="O8" s="89">
        <v>19128.2112624867</v>
      </c>
      <c r="P8" s="89">
        <v>9366.6459164769894</v>
      </c>
      <c r="Q8" s="89">
        <v>5518.57630733109</v>
      </c>
      <c r="R8" s="89">
        <v>193894.64238445301</v>
      </c>
      <c r="S8" s="253">
        <v>0.26517358764698601</v>
      </c>
      <c r="T8" s="92"/>
    </row>
    <row r="9" spans="1:24" s="33" customFormat="1" ht="13.2" x14ac:dyDescent="0.25">
      <c r="B9" s="158">
        <v>2</v>
      </c>
      <c r="C9" s="160" t="s">
        <v>135</v>
      </c>
      <c r="D9" s="89">
        <v>97252.051909860107</v>
      </c>
      <c r="E9" s="89">
        <v>22192.039276182499</v>
      </c>
      <c r="F9" s="89">
        <v>24405.3529174383</v>
      </c>
      <c r="G9" s="89">
        <v>4238.61885665522</v>
      </c>
      <c r="H9" s="89">
        <v>59.2768373098232</v>
      </c>
      <c r="I9" s="89"/>
      <c r="J9" s="89"/>
      <c r="K9" s="89">
        <v>14947.540824854699</v>
      </c>
      <c r="L9" s="89">
        <v>6067.5532067263803</v>
      </c>
      <c r="M9" s="89">
        <v>12092.462088021201</v>
      </c>
      <c r="N9" s="89">
        <v>7800.0013377794503</v>
      </c>
      <c r="O9" s="89">
        <v>3258.38960496036</v>
      </c>
      <c r="P9" s="89">
        <v>1715.4849286613301</v>
      </c>
      <c r="Q9" s="89">
        <v>1120.98265198425</v>
      </c>
      <c r="R9" s="89">
        <v>50249.6372668724</v>
      </c>
      <c r="S9" s="253">
        <v>0.181450856539186</v>
      </c>
      <c r="T9" s="92"/>
    </row>
    <row r="10" spans="1:24" s="33" customFormat="1" ht="13.2" x14ac:dyDescent="0.25">
      <c r="B10" s="158">
        <v>3</v>
      </c>
      <c r="C10" s="160" t="s">
        <v>136</v>
      </c>
      <c r="D10" s="89">
        <v>348134.396286809</v>
      </c>
      <c r="E10" s="89">
        <v>116075.40437243201</v>
      </c>
      <c r="F10" s="89">
        <v>124785.958588473</v>
      </c>
      <c r="G10" s="89">
        <v>20495.2109089527</v>
      </c>
      <c r="H10" s="89">
        <v>1530.1181155311101</v>
      </c>
      <c r="I10" s="89">
        <v>6.5865279460000004</v>
      </c>
      <c r="J10" s="89"/>
      <c r="K10" s="89">
        <v>50938.5982235212</v>
      </c>
      <c r="L10" s="89">
        <v>21514.3015296706</v>
      </c>
      <c r="M10" s="89">
        <v>63680.268490680399</v>
      </c>
      <c r="N10" s="89">
        <v>40517.967498667298</v>
      </c>
      <c r="O10" s="89">
        <v>15869.8216575263</v>
      </c>
      <c r="P10" s="89">
        <v>7651.1609878156596</v>
      </c>
      <c r="Q10" s="89">
        <v>4397.59365534684</v>
      </c>
      <c r="R10" s="89">
        <v>143564.684243581</v>
      </c>
      <c r="S10" s="253">
        <v>0.28862288324410101</v>
      </c>
      <c r="T10" s="92"/>
    </row>
    <row r="11" spans="1:24" s="33" customFormat="1" ht="13.2" x14ac:dyDescent="0.25">
      <c r="B11" s="158">
        <v>4</v>
      </c>
      <c r="C11" s="160" t="s">
        <v>137</v>
      </c>
      <c r="D11" s="89">
        <v>80.320874000000003</v>
      </c>
      <c r="E11" s="89"/>
      <c r="F11" s="89"/>
      <c r="G11" s="89"/>
      <c r="H11" s="89"/>
      <c r="I11" s="89"/>
      <c r="J11" s="89"/>
      <c r="K11" s="89"/>
      <c r="L11" s="89"/>
      <c r="M11" s="89"/>
      <c r="N11" s="89"/>
      <c r="O11" s="89"/>
      <c r="P11" s="89"/>
      <c r="Q11" s="89"/>
      <c r="R11" s="89"/>
      <c r="S11" s="253"/>
      <c r="T11" s="92"/>
    </row>
    <row r="12" spans="1:24" s="33" customFormat="1" ht="13.2" x14ac:dyDescent="0.25">
      <c r="B12" s="158">
        <v>5</v>
      </c>
      <c r="C12" s="161" t="s">
        <v>295</v>
      </c>
      <c r="D12" s="89">
        <v>111652.032972795</v>
      </c>
      <c r="E12" s="89">
        <v>21620.896880624001</v>
      </c>
      <c r="F12" s="89">
        <v>75691.644883104003</v>
      </c>
      <c r="G12" s="89">
        <v>13380.247044366501</v>
      </c>
      <c r="H12" s="89">
        <v>952.65763675465803</v>
      </c>
      <c r="I12" s="89">
        <v>6.5865279460000004</v>
      </c>
      <c r="J12" s="89"/>
      <c r="K12" s="228"/>
      <c r="L12" s="228"/>
      <c r="M12" s="228"/>
      <c r="N12" s="228"/>
      <c r="O12" s="228"/>
      <c r="P12" s="228"/>
      <c r="Q12" s="228"/>
      <c r="R12" s="89">
        <v>68182.284906095796</v>
      </c>
      <c r="S12" s="253">
        <v>1</v>
      </c>
      <c r="T12" s="92"/>
    </row>
    <row r="13" spans="1:24" s="33" customFormat="1" ht="13.2" x14ac:dyDescent="0.25">
      <c r="B13" s="158">
        <v>6</v>
      </c>
      <c r="C13" s="159" t="s">
        <v>195</v>
      </c>
      <c r="D13" s="89">
        <v>2184.0445792699902</v>
      </c>
      <c r="E13" s="89">
        <v>33.3975421938095</v>
      </c>
      <c r="F13" s="89">
        <v>31.819112284999999</v>
      </c>
      <c r="G13" s="89">
        <v>11.8138661878571</v>
      </c>
      <c r="H13" s="89">
        <v>2.0166037999999999</v>
      </c>
      <c r="I13" s="89"/>
      <c r="J13" s="89"/>
      <c r="K13" s="89">
        <v>28.6451669821429</v>
      </c>
      <c r="L13" s="89">
        <v>12.410790055</v>
      </c>
      <c r="M13" s="89">
        <v>16.7008345266667</v>
      </c>
      <c r="N13" s="89">
        <v>19.528858835000001</v>
      </c>
      <c r="O13" s="89">
        <v>8.6712484028571399</v>
      </c>
      <c r="P13" s="89">
        <v>3.417346625</v>
      </c>
      <c r="Q13" s="89">
        <v>6.2439804299999997</v>
      </c>
      <c r="R13" s="89">
        <v>2088.4263534133302</v>
      </c>
      <c r="S13" s="253">
        <v>1.5009978481345901E-2</v>
      </c>
    </row>
    <row r="14" spans="1:24" x14ac:dyDescent="0.3">
      <c r="B14" s="158">
        <v>7</v>
      </c>
      <c r="C14" s="160" t="s">
        <v>135</v>
      </c>
      <c r="D14" s="89">
        <v>451.98309870000003</v>
      </c>
      <c r="E14" s="89">
        <v>0.58774722333333296</v>
      </c>
      <c r="F14" s="89">
        <v>0.99617628999999996</v>
      </c>
      <c r="G14" s="89"/>
      <c r="H14" s="89"/>
      <c r="I14" s="89"/>
      <c r="J14" s="89"/>
      <c r="K14" s="89"/>
      <c r="L14" s="89"/>
      <c r="M14" s="89">
        <v>0.58774722333333296</v>
      </c>
      <c r="N14" s="89"/>
      <c r="O14" s="89"/>
      <c r="P14" s="89"/>
      <c r="Q14" s="89"/>
      <c r="R14" s="89">
        <v>451.39535147666697</v>
      </c>
      <c r="S14" s="253">
        <v>2.2040122581247299E-3</v>
      </c>
    </row>
    <row r="15" spans="1:24" x14ac:dyDescent="0.3">
      <c r="B15" s="158">
        <v>8</v>
      </c>
      <c r="C15" s="160" t="s">
        <v>136</v>
      </c>
      <c r="D15" s="89">
        <v>1732.06148056999</v>
      </c>
      <c r="E15" s="89">
        <v>32.809794970476197</v>
      </c>
      <c r="F15" s="89">
        <v>30.822935995000002</v>
      </c>
      <c r="G15" s="89">
        <v>11.8138661878571</v>
      </c>
      <c r="H15" s="89">
        <v>2.0166037999999999</v>
      </c>
      <c r="I15" s="89"/>
      <c r="J15" s="89"/>
      <c r="K15" s="89">
        <v>28.6451669821429</v>
      </c>
      <c r="L15" s="89">
        <v>12.410790055</v>
      </c>
      <c r="M15" s="89">
        <v>16.113087303333302</v>
      </c>
      <c r="N15" s="89">
        <v>19.528858835000001</v>
      </c>
      <c r="O15" s="89">
        <v>8.6712484028571399</v>
      </c>
      <c r="P15" s="89">
        <v>3.417346625</v>
      </c>
      <c r="Q15" s="89">
        <v>6.2439804299999997</v>
      </c>
      <c r="R15" s="89">
        <v>1637.03100193666</v>
      </c>
      <c r="S15" s="253">
        <v>1.8351707606061699E-2</v>
      </c>
    </row>
    <row r="16" spans="1:24" s="33" customFormat="1" ht="13.2" x14ac:dyDescent="0.25">
      <c r="B16" s="158">
        <v>9</v>
      </c>
      <c r="C16" s="160" t="s">
        <v>137</v>
      </c>
      <c r="D16" s="89"/>
      <c r="E16" s="89"/>
      <c r="F16" s="89"/>
      <c r="G16" s="89"/>
      <c r="H16" s="89"/>
      <c r="I16" s="89"/>
      <c r="J16" s="89"/>
      <c r="K16" s="89"/>
      <c r="L16" s="89"/>
      <c r="M16" s="89"/>
      <c r="N16" s="89"/>
      <c r="O16" s="89"/>
      <c r="P16" s="89"/>
      <c r="Q16" s="89"/>
      <c r="R16" s="89"/>
      <c r="S16" s="229"/>
      <c r="T16" s="92"/>
    </row>
    <row r="17" spans="2:20" s="33" customFormat="1" ht="13.2" x14ac:dyDescent="0.25">
      <c r="B17" s="112">
        <v>10</v>
      </c>
      <c r="C17" s="162" t="s">
        <v>295</v>
      </c>
      <c r="D17" s="89"/>
      <c r="E17" s="89">
        <v>14.0681695171429</v>
      </c>
      <c r="F17" s="89">
        <v>12.13192362</v>
      </c>
      <c r="G17" s="89">
        <v>6.5821944500000003</v>
      </c>
      <c r="H17" s="89">
        <v>1.7454999999999999E-4</v>
      </c>
      <c r="I17" s="89"/>
      <c r="J17" s="89"/>
      <c r="K17" s="228"/>
      <c r="L17" s="228"/>
      <c r="M17" s="228"/>
      <c r="N17" s="228"/>
      <c r="O17" s="228"/>
      <c r="P17" s="228"/>
      <c r="Q17" s="228"/>
      <c r="R17" s="89"/>
      <c r="S17" s="229"/>
      <c r="T17" s="92"/>
    </row>
  </sheetData>
  <mergeCells count="4">
    <mergeCell ref="E6:J6"/>
    <mergeCell ref="K6:Q6"/>
    <mergeCell ref="D5:S5"/>
    <mergeCell ref="R6:S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78385-BAD3-459B-8582-2B3D068D4574}">
  <dimension ref="B1:G7"/>
  <sheetViews>
    <sheetView zoomScale="120" zoomScaleNormal="120" workbookViewId="0">
      <selection activeCell="C6" sqref="C6:G6"/>
    </sheetView>
  </sheetViews>
  <sheetFormatPr defaultColWidth="9.109375" defaultRowHeight="14.4" x14ac:dyDescent="0.3"/>
  <cols>
    <col min="1" max="1" width="3.33203125" style="102" customWidth="1"/>
    <col min="2" max="2" width="3.5546875" style="102" customWidth="1"/>
    <col min="3" max="7" width="29.33203125" style="102" customWidth="1"/>
    <col min="8" max="16384" width="9.109375" style="102"/>
  </cols>
  <sheetData>
    <row r="1" spans="2:7" ht="15" customHeight="1" x14ac:dyDescent="0.3"/>
    <row r="2" spans="2:7" ht="21" x14ac:dyDescent="0.4">
      <c r="B2" s="94" t="s">
        <v>244</v>
      </c>
      <c r="C2" s="110"/>
      <c r="D2" s="107"/>
      <c r="E2" s="107"/>
      <c r="F2" s="107"/>
      <c r="G2" s="107"/>
    </row>
    <row r="4" spans="2:7" x14ac:dyDescent="0.3">
      <c r="B4" s="68"/>
      <c r="C4" s="163" t="s">
        <v>1</v>
      </c>
      <c r="D4" s="164" t="s">
        <v>2</v>
      </c>
      <c r="E4" s="64" t="s">
        <v>3</v>
      </c>
      <c r="F4" s="165" t="s">
        <v>4</v>
      </c>
      <c r="G4" s="64" t="s">
        <v>5</v>
      </c>
    </row>
    <row r="5" spans="2:7" ht="52.8" x14ac:dyDescent="0.3">
      <c r="B5" s="72"/>
      <c r="C5" s="166" t="s">
        <v>245</v>
      </c>
      <c r="D5" s="167" t="s">
        <v>302</v>
      </c>
      <c r="E5" s="87" t="s">
        <v>213</v>
      </c>
      <c r="F5" s="96" t="s">
        <v>224</v>
      </c>
      <c r="G5" s="86" t="s">
        <v>299</v>
      </c>
    </row>
    <row r="6" spans="2:7" x14ac:dyDescent="0.3">
      <c r="B6" s="112">
        <v>1</v>
      </c>
      <c r="C6" s="168">
        <v>0</v>
      </c>
      <c r="D6" s="168">
        <v>0</v>
      </c>
      <c r="E6" s="168">
        <v>0</v>
      </c>
      <c r="F6" s="168">
        <v>0</v>
      </c>
      <c r="G6" s="168">
        <v>0</v>
      </c>
    </row>
    <row r="7" spans="2:7" x14ac:dyDescent="0.3">
      <c r="C7" s="113" t="s">
        <v>305</v>
      </c>
      <c r="F7" s="11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7338-7415-4A6A-BC25-90892508AE0E}">
  <dimension ref="A2:Q21"/>
  <sheetViews>
    <sheetView topLeftCell="D1" zoomScaleNormal="100" workbookViewId="0">
      <selection activeCell="D9" sqref="D9:Q19"/>
    </sheetView>
  </sheetViews>
  <sheetFormatPr defaultColWidth="8.88671875" defaultRowHeight="13.2" x14ac:dyDescent="0.25"/>
  <cols>
    <col min="1" max="1" width="3.33203125" style="54" customWidth="1"/>
    <col min="2" max="2" width="3" style="54" bestFit="1" customWidth="1"/>
    <col min="3" max="3" width="75.6640625" style="54" customWidth="1"/>
    <col min="4" max="4" width="11.5546875" style="54" bestFit="1" customWidth="1"/>
    <col min="5" max="5" width="16.44140625" style="54" bestFit="1" customWidth="1"/>
    <col min="6" max="11" width="16" style="54" customWidth="1"/>
    <col min="12" max="12" width="17.6640625" style="54" customWidth="1"/>
    <col min="13" max="13" width="14.33203125" style="54" bestFit="1" customWidth="1"/>
    <col min="14" max="14" width="12" style="54" customWidth="1"/>
    <col min="15" max="15" width="9" style="54" bestFit="1" customWidth="1"/>
    <col min="16" max="16" width="13.6640625" style="54" bestFit="1" customWidth="1"/>
    <col min="17" max="17" width="13.109375" style="54" bestFit="1" customWidth="1"/>
    <col min="18" max="16384" width="8.88671875" style="54"/>
  </cols>
  <sheetData>
    <row r="2" spans="1:17" ht="21" x14ac:dyDescent="0.4">
      <c r="A2" s="102"/>
      <c r="B2" s="94" t="s">
        <v>246</v>
      </c>
      <c r="C2" s="25"/>
      <c r="D2" s="26"/>
      <c r="E2" s="26"/>
      <c r="F2" s="26"/>
      <c r="G2" s="26"/>
      <c r="H2" s="26"/>
      <c r="I2" s="26"/>
      <c r="J2" s="26"/>
      <c r="K2" s="26"/>
      <c r="L2" s="26"/>
      <c r="M2" s="26"/>
      <c r="N2" s="26"/>
      <c r="O2" s="26"/>
      <c r="P2" s="26"/>
      <c r="Q2" s="26"/>
    </row>
    <row r="4" spans="1:17" x14ac:dyDescent="0.25">
      <c r="B4" s="68"/>
      <c r="C4" s="69" t="s">
        <v>1</v>
      </c>
      <c r="D4" s="88" t="s">
        <v>2</v>
      </c>
      <c r="E4" s="70" t="s">
        <v>3</v>
      </c>
      <c r="F4" s="70" t="s">
        <v>4</v>
      </c>
      <c r="G4" s="70" t="s">
        <v>5</v>
      </c>
      <c r="H4" s="70" t="s">
        <v>6</v>
      </c>
      <c r="I4" s="70" t="s">
        <v>7</v>
      </c>
      <c r="J4" s="70" t="s">
        <v>8</v>
      </c>
      <c r="K4" s="70" t="s">
        <v>9</v>
      </c>
      <c r="L4" s="70" t="s">
        <v>10</v>
      </c>
      <c r="M4" s="70" t="s">
        <v>11</v>
      </c>
      <c r="N4" s="71" t="s">
        <v>12</v>
      </c>
      <c r="O4" s="71" t="s">
        <v>127</v>
      </c>
      <c r="P4" s="71" t="s">
        <v>128</v>
      </c>
      <c r="Q4" s="71" t="s">
        <v>292</v>
      </c>
    </row>
    <row r="5" spans="1:17" x14ac:dyDescent="0.25">
      <c r="B5" s="72"/>
      <c r="C5" s="286" t="s">
        <v>293</v>
      </c>
      <c r="D5" s="289" t="s">
        <v>13</v>
      </c>
      <c r="E5" s="289"/>
      <c r="F5" s="289"/>
      <c r="G5" s="289"/>
      <c r="H5" s="289"/>
      <c r="I5" s="289"/>
      <c r="J5" s="289"/>
      <c r="K5" s="289"/>
      <c r="L5" s="289"/>
      <c r="M5" s="289"/>
      <c r="N5" s="289"/>
      <c r="O5" s="289"/>
      <c r="P5" s="289"/>
      <c r="Q5" s="290"/>
    </row>
    <row r="6" spans="1:17" ht="32.25" customHeight="1" x14ac:dyDescent="0.25">
      <c r="B6" s="72"/>
      <c r="C6" s="287"/>
      <c r="D6" s="73"/>
      <c r="E6" s="291" t="s">
        <v>223</v>
      </c>
      <c r="F6" s="292"/>
      <c r="G6" s="292"/>
      <c r="H6" s="292"/>
      <c r="I6" s="292"/>
      <c r="J6" s="292"/>
      <c r="K6" s="292"/>
      <c r="L6" s="292"/>
      <c r="M6" s="292"/>
      <c r="N6" s="292"/>
      <c r="O6" s="292"/>
      <c r="P6" s="292"/>
      <c r="Q6" s="293"/>
    </row>
    <row r="7" spans="1:17" ht="52.5" customHeight="1" x14ac:dyDescent="0.25">
      <c r="B7" s="72"/>
      <c r="C7" s="287"/>
      <c r="D7" s="73"/>
      <c r="E7" s="291" t="s">
        <v>221</v>
      </c>
      <c r="F7" s="292"/>
      <c r="G7" s="292"/>
      <c r="H7" s="292"/>
      <c r="I7" s="293"/>
      <c r="J7" s="299" t="s">
        <v>215</v>
      </c>
      <c r="K7" s="299" t="s">
        <v>216</v>
      </c>
      <c r="L7" s="297" t="s">
        <v>217</v>
      </c>
      <c r="M7" s="301" t="s">
        <v>220</v>
      </c>
      <c r="N7" s="301" t="s">
        <v>15</v>
      </c>
      <c r="O7" s="294" t="s">
        <v>222</v>
      </c>
      <c r="P7" s="295"/>
      <c r="Q7" s="296"/>
    </row>
    <row r="8" spans="1:17" ht="39.6" x14ac:dyDescent="0.25">
      <c r="B8" s="74"/>
      <c r="C8" s="288"/>
      <c r="D8" s="73"/>
      <c r="E8" s="95" t="s">
        <v>103</v>
      </c>
      <c r="F8" s="95" t="s">
        <v>104</v>
      </c>
      <c r="G8" s="95" t="s">
        <v>105</v>
      </c>
      <c r="H8" s="95" t="s">
        <v>106</v>
      </c>
      <c r="I8" s="42" t="s">
        <v>107</v>
      </c>
      <c r="J8" s="300"/>
      <c r="K8" s="300"/>
      <c r="L8" s="298"/>
      <c r="M8" s="302"/>
      <c r="N8" s="302"/>
      <c r="O8" s="97"/>
      <c r="P8" s="98" t="s">
        <v>139</v>
      </c>
      <c r="Q8" s="98" t="s">
        <v>15</v>
      </c>
    </row>
    <row r="9" spans="1:17" x14ac:dyDescent="0.25">
      <c r="B9" s="75">
        <v>1</v>
      </c>
      <c r="C9" s="76" t="s">
        <v>16</v>
      </c>
      <c r="D9" s="89">
        <v>8686.1001260999892</v>
      </c>
      <c r="E9" s="89">
        <v>213.87723224999999</v>
      </c>
      <c r="F9" s="89"/>
      <c r="G9" s="89">
        <v>8.5099833</v>
      </c>
      <c r="H9" s="89">
        <v>0.96741898999999998</v>
      </c>
      <c r="I9" s="89">
        <v>1.2484437649187401</v>
      </c>
      <c r="J9" s="89"/>
      <c r="K9" s="89">
        <v>68.015269447126997</v>
      </c>
      <c r="L9" s="89"/>
      <c r="M9" s="89"/>
      <c r="N9" s="89"/>
      <c r="O9" s="89">
        <v>-2.59083036</v>
      </c>
      <c r="P9" s="89"/>
      <c r="Q9" s="89"/>
    </row>
    <row r="10" spans="1:17" x14ac:dyDescent="0.25">
      <c r="B10" s="77">
        <v>2</v>
      </c>
      <c r="C10" s="67" t="s">
        <v>17</v>
      </c>
      <c r="D10" s="89">
        <v>76.032629700000001</v>
      </c>
      <c r="E10" s="89"/>
      <c r="F10" s="89"/>
      <c r="G10" s="89"/>
      <c r="H10" s="89"/>
      <c r="I10" s="89"/>
      <c r="J10" s="89"/>
      <c r="K10" s="89"/>
      <c r="L10" s="89"/>
      <c r="M10" s="89"/>
      <c r="N10" s="89"/>
      <c r="O10" s="89"/>
      <c r="P10" s="89"/>
      <c r="Q10" s="89"/>
    </row>
    <row r="11" spans="1:17" x14ac:dyDescent="0.25">
      <c r="B11" s="77">
        <v>3</v>
      </c>
      <c r="C11" s="67" t="s">
        <v>23</v>
      </c>
      <c r="D11" s="89">
        <v>16375.390351960001</v>
      </c>
      <c r="E11" s="89">
        <v>66.011216430000005</v>
      </c>
      <c r="F11" s="89">
        <v>0.25205818000000002</v>
      </c>
      <c r="G11" s="89">
        <v>95.935127890000004</v>
      </c>
      <c r="H11" s="89"/>
      <c r="I11" s="89">
        <v>10.7318113322203</v>
      </c>
      <c r="J11" s="89">
        <v>6.8811400425000002</v>
      </c>
      <c r="K11" s="89">
        <v>148.511421918</v>
      </c>
      <c r="L11" s="89">
        <v>6.8811400425000002</v>
      </c>
      <c r="M11" s="89">
        <v>2.7491511800000001</v>
      </c>
      <c r="N11" s="89">
        <v>10.79899361</v>
      </c>
      <c r="O11" s="89">
        <v>-3.2904639599999999</v>
      </c>
      <c r="P11" s="89">
        <v>-3.0932560000000001E-2</v>
      </c>
      <c r="Q11" s="89">
        <v>-2.91853659</v>
      </c>
    </row>
    <row r="12" spans="1:17" x14ac:dyDescent="0.25">
      <c r="B12" s="77">
        <v>4</v>
      </c>
      <c r="C12" s="67" t="s">
        <v>48</v>
      </c>
      <c r="D12" s="89">
        <v>10303.509570169999</v>
      </c>
      <c r="E12" s="89"/>
      <c r="F12" s="89"/>
      <c r="G12" s="89"/>
      <c r="H12" s="89">
        <v>333.22745887999997</v>
      </c>
      <c r="I12" s="89">
        <v>30.0219178082192</v>
      </c>
      <c r="J12" s="89"/>
      <c r="K12" s="89">
        <v>333.22745887999997</v>
      </c>
      <c r="L12" s="89"/>
      <c r="M12" s="89"/>
      <c r="N12" s="89"/>
      <c r="O12" s="89"/>
      <c r="P12" s="89"/>
      <c r="Q12" s="89"/>
    </row>
    <row r="13" spans="1:17" x14ac:dyDescent="0.25">
      <c r="B13" s="77">
        <v>5</v>
      </c>
      <c r="C13" s="67" t="s">
        <v>52</v>
      </c>
      <c r="D13" s="89">
        <v>766.47511455999995</v>
      </c>
      <c r="E13" s="89"/>
      <c r="F13" s="89"/>
      <c r="G13" s="89"/>
      <c r="H13" s="89">
        <v>10.47093218</v>
      </c>
      <c r="I13" s="89">
        <v>26.5232876712329</v>
      </c>
      <c r="J13" s="89"/>
      <c r="K13" s="89">
        <v>10.47093218</v>
      </c>
      <c r="L13" s="89"/>
      <c r="M13" s="89"/>
      <c r="N13" s="89"/>
      <c r="O13" s="89"/>
      <c r="P13" s="89"/>
      <c r="Q13" s="89"/>
    </row>
    <row r="14" spans="1:17" x14ac:dyDescent="0.25">
      <c r="B14" s="77">
        <v>6</v>
      </c>
      <c r="C14" s="67" t="s">
        <v>53</v>
      </c>
      <c r="D14" s="89">
        <v>9628.2982326100191</v>
      </c>
      <c r="E14" s="89">
        <v>28.158765330000001</v>
      </c>
      <c r="F14" s="89">
        <v>1.1715551399999999</v>
      </c>
      <c r="G14" s="89">
        <v>20.95980716</v>
      </c>
      <c r="H14" s="89">
        <v>606.81607041999996</v>
      </c>
      <c r="I14" s="89">
        <v>26.862219661752999</v>
      </c>
      <c r="J14" s="89"/>
      <c r="K14" s="89">
        <v>643.17336941112103</v>
      </c>
      <c r="L14" s="89"/>
      <c r="M14" s="89">
        <v>0.82824675999999997</v>
      </c>
      <c r="N14" s="89">
        <v>0.49102815999999999</v>
      </c>
      <c r="O14" s="89">
        <v>-0.24680716</v>
      </c>
      <c r="P14" s="89">
        <v>-0.24654991000000001</v>
      </c>
      <c r="Q14" s="89">
        <v>-2.5724999999999999E-4</v>
      </c>
    </row>
    <row r="15" spans="1:17" x14ac:dyDescent="0.25">
      <c r="B15" s="77">
        <v>7</v>
      </c>
      <c r="C15" s="67" t="s">
        <v>57</v>
      </c>
      <c r="D15" s="89">
        <v>14046.54377513</v>
      </c>
      <c r="E15" s="89">
        <v>66.970300210000005</v>
      </c>
      <c r="F15" s="89">
        <v>6.4495885099999999</v>
      </c>
      <c r="G15" s="89">
        <v>166.44139644000001</v>
      </c>
      <c r="H15" s="89">
        <v>171.72579002000001</v>
      </c>
      <c r="I15" s="89">
        <v>15.068436480652499</v>
      </c>
      <c r="J15" s="89"/>
      <c r="K15" s="89">
        <v>406.26554513833298</v>
      </c>
      <c r="L15" s="89"/>
      <c r="M15" s="89">
        <v>9.6006203200000009</v>
      </c>
      <c r="N15" s="89">
        <v>30.19950111</v>
      </c>
      <c r="O15" s="89">
        <v>-0.84907407999999995</v>
      </c>
      <c r="P15" s="89">
        <v>-5.3380000000000001E-5</v>
      </c>
      <c r="Q15" s="89">
        <v>-0.67435332000000003</v>
      </c>
    </row>
    <row r="16" spans="1:17" x14ac:dyDescent="0.25">
      <c r="B16" s="77">
        <v>8</v>
      </c>
      <c r="C16" s="67" t="s">
        <v>58</v>
      </c>
      <c r="D16" s="89">
        <v>5212.3283907199902</v>
      </c>
      <c r="E16" s="89">
        <v>45.44381473</v>
      </c>
      <c r="F16" s="89">
        <v>83.970697509999994</v>
      </c>
      <c r="G16" s="89">
        <v>195.58059836999999</v>
      </c>
      <c r="H16" s="89"/>
      <c r="I16" s="89">
        <v>10.3552481089409</v>
      </c>
      <c r="J16" s="89"/>
      <c r="K16" s="89">
        <v>306.39354615399998</v>
      </c>
      <c r="L16" s="89"/>
      <c r="M16" s="89"/>
      <c r="N16" s="89"/>
      <c r="O16" s="89">
        <v>-0.43733024999999998</v>
      </c>
      <c r="P16" s="89"/>
      <c r="Q16" s="89"/>
    </row>
    <row r="17" spans="2:17" x14ac:dyDescent="0.25">
      <c r="B17" s="77">
        <v>9</v>
      </c>
      <c r="C17" s="67" t="s">
        <v>64</v>
      </c>
      <c r="D17" s="89">
        <v>168684.72752689899</v>
      </c>
      <c r="E17" s="89">
        <v>1407.8331933500001</v>
      </c>
      <c r="F17" s="89">
        <v>393.44340563999998</v>
      </c>
      <c r="G17" s="89">
        <v>2342.5145511199999</v>
      </c>
      <c r="H17" s="89">
        <v>5527.8413842600003</v>
      </c>
      <c r="I17" s="89">
        <v>19.101342630017498</v>
      </c>
      <c r="J17" s="89">
        <v>1.0532472399999999</v>
      </c>
      <c r="K17" s="89">
        <v>8686.2856716495207</v>
      </c>
      <c r="L17" s="89">
        <v>1.0532472399999999</v>
      </c>
      <c r="M17" s="89">
        <v>38.013116349999997</v>
      </c>
      <c r="N17" s="89">
        <v>267.24875254</v>
      </c>
      <c r="O17" s="89">
        <v>-8.8148825100000003</v>
      </c>
      <c r="P17" s="89">
        <v>-0.35143131</v>
      </c>
      <c r="Q17" s="89">
        <v>-7.7118389699999996</v>
      </c>
    </row>
    <row r="18" spans="2:17" x14ac:dyDescent="0.25">
      <c r="B18" s="77">
        <v>10</v>
      </c>
      <c r="C18" s="67" t="s">
        <v>112</v>
      </c>
      <c r="D18" s="89">
        <v>349866.45776738902</v>
      </c>
      <c r="E18" s="89">
        <v>25979.667615219802</v>
      </c>
      <c r="F18" s="89">
        <v>8284.6978357399694</v>
      </c>
      <c r="G18" s="89">
        <v>59531.736913101202</v>
      </c>
      <c r="H18" s="89">
        <v>256070.355403327</v>
      </c>
      <c r="I18" s="89">
        <v>22.002753369144902</v>
      </c>
      <c r="J18" s="89">
        <v>14.829689885000001</v>
      </c>
      <c r="K18" s="89">
        <v>19877.885490813602</v>
      </c>
      <c r="L18" s="89">
        <v>14.829689885000001</v>
      </c>
      <c r="M18" s="89">
        <v>9983.7675529500393</v>
      </c>
      <c r="N18" s="89">
        <v>4362.5778294399997</v>
      </c>
      <c r="O18" s="89">
        <v>-809.63329062999799</v>
      </c>
      <c r="P18" s="89">
        <v>-83.972098149999994</v>
      </c>
      <c r="Q18" s="89">
        <v>-631.74391947000004</v>
      </c>
    </row>
    <row r="19" spans="2:17" x14ac:dyDescent="0.25">
      <c r="B19" s="77">
        <v>11</v>
      </c>
      <c r="C19" s="67" t="s">
        <v>111</v>
      </c>
      <c r="D19" s="89">
        <v>97704.035008560197</v>
      </c>
      <c r="E19" s="89">
        <v>30951.564130459999</v>
      </c>
      <c r="F19" s="89">
        <v>3184.2139630199999</v>
      </c>
      <c r="G19" s="89">
        <v>21672.074298259999</v>
      </c>
      <c r="H19" s="89">
        <v>41896.182616819999</v>
      </c>
      <c r="I19" s="89">
        <v>15.0666589739788</v>
      </c>
      <c r="J19" s="89">
        <v>28.262565972499999</v>
      </c>
      <c r="K19" s="89">
        <v>6136.2467234425703</v>
      </c>
      <c r="L19" s="89">
        <v>28.262565972499999</v>
      </c>
      <c r="M19" s="89">
        <v>4765.2607704499997</v>
      </c>
      <c r="N19" s="89">
        <v>2583.5838942300002</v>
      </c>
      <c r="O19" s="89">
        <v>-713.00164328999904</v>
      </c>
      <c r="P19" s="89">
        <v>-277.52081457000003</v>
      </c>
      <c r="Q19" s="89">
        <v>-271.95701063000001</v>
      </c>
    </row>
    <row r="20" spans="2:17" x14ac:dyDescent="0.25">
      <c r="B20" s="77">
        <v>12</v>
      </c>
      <c r="C20" s="67" t="s">
        <v>138</v>
      </c>
      <c r="D20" s="89">
        <v>80.320874000000003</v>
      </c>
      <c r="E20" s="89"/>
      <c r="F20" s="89"/>
      <c r="G20" s="89"/>
      <c r="H20" s="89"/>
      <c r="I20" s="89"/>
      <c r="J20" s="89"/>
      <c r="K20" s="89"/>
      <c r="L20" s="89"/>
      <c r="M20" s="89"/>
      <c r="N20" s="89"/>
      <c r="O20" s="89"/>
      <c r="P20" s="89"/>
      <c r="Q20" s="89"/>
    </row>
    <row r="21" spans="2:17" x14ac:dyDescent="0.25">
      <c r="B21" s="77">
        <v>13</v>
      </c>
      <c r="C21" s="67" t="s">
        <v>249</v>
      </c>
      <c r="D21" s="100"/>
      <c r="E21" s="100"/>
      <c r="F21" s="100"/>
      <c r="G21" s="100"/>
      <c r="H21" s="100"/>
      <c r="I21" s="100"/>
      <c r="J21" s="100"/>
      <c r="K21" s="100"/>
      <c r="L21" s="100"/>
      <c r="M21" s="100"/>
      <c r="N21" s="100"/>
      <c r="O21" s="100"/>
      <c r="P21" s="100"/>
      <c r="Q21" s="100"/>
    </row>
  </sheetData>
  <mergeCells count="10">
    <mergeCell ref="C5:C8"/>
    <mergeCell ref="D5:Q5"/>
    <mergeCell ref="E6:Q6"/>
    <mergeCell ref="E7:I7"/>
    <mergeCell ref="O7:Q7"/>
    <mergeCell ref="L7:L8"/>
    <mergeCell ref="K7:K8"/>
    <mergeCell ref="J7:J8"/>
    <mergeCell ref="N7:N8"/>
    <mergeCell ref="M7:M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0FD0-72E6-4928-912D-319EFA0DAF6D}">
  <dimension ref="B2:F8"/>
  <sheetViews>
    <sheetView zoomScaleNormal="100" workbookViewId="0">
      <selection activeCell="F6" sqref="F6:F7"/>
    </sheetView>
  </sheetViews>
  <sheetFormatPr defaultColWidth="9.109375" defaultRowHeight="14.4" x14ac:dyDescent="0.3"/>
  <cols>
    <col min="1" max="1" width="3.33203125" style="1" customWidth="1"/>
    <col min="2" max="2" width="20" style="1" customWidth="1"/>
    <col min="3" max="3" width="24.5546875" style="1" bestFit="1" customWidth="1"/>
    <col min="4" max="4" width="25" style="1" bestFit="1" customWidth="1"/>
    <col min="5" max="5" width="57.44140625" style="1" bestFit="1" customWidth="1"/>
    <col min="6" max="7" width="31" style="1" bestFit="1" customWidth="1"/>
    <col min="8" max="16384" width="9.109375" style="1"/>
  </cols>
  <sheetData>
    <row r="2" spans="2:6" ht="21" x14ac:dyDescent="0.4">
      <c r="B2" s="94" t="s">
        <v>309</v>
      </c>
      <c r="C2" s="107"/>
      <c r="D2" s="107"/>
      <c r="E2" s="107"/>
      <c r="F2" s="107"/>
    </row>
    <row r="3" spans="2:6" x14ac:dyDescent="0.3">
      <c r="B3" s="237" t="s">
        <v>366</v>
      </c>
    </row>
    <row r="4" spans="2:6" x14ac:dyDescent="0.3">
      <c r="B4" s="77"/>
      <c r="C4" s="303" t="s">
        <v>197</v>
      </c>
      <c r="D4" s="304"/>
      <c r="E4" s="305"/>
      <c r="F4" s="306" t="s">
        <v>199</v>
      </c>
    </row>
    <row r="5" spans="2:6" x14ac:dyDescent="0.3">
      <c r="B5" s="77"/>
      <c r="C5" s="77" t="s">
        <v>225</v>
      </c>
      <c r="D5" s="77" t="s">
        <v>226</v>
      </c>
      <c r="E5" s="77" t="s">
        <v>227</v>
      </c>
      <c r="F5" s="307"/>
    </row>
    <row r="6" spans="2:6" x14ac:dyDescent="0.3">
      <c r="B6" s="77" t="s">
        <v>178</v>
      </c>
      <c r="C6" s="169">
        <f>'8.Mitigating actions - GAR %'!E10</f>
        <v>3.7038488127450959</v>
      </c>
      <c r="D6" s="254">
        <f>'8.Mitigating actions - GAR %'!J10</f>
        <v>0</v>
      </c>
      <c r="E6" s="169">
        <f>'8.Mitigating actions - GAR %'!O10</f>
        <v>3.7038488127450959</v>
      </c>
      <c r="F6" s="230">
        <f>'8.Mitigating actions - GAR %'!S10</f>
        <v>47.722091696337444</v>
      </c>
    </row>
    <row r="7" spans="2:6" x14ac:dyDescent="0.3">
      <c r="B7" s="77" t="s">
        <v>179</v>
      </c>
      <c r="C7" s="169">
        <f>'8.Mitigating actions - GAR %'!U10</f>
        <v>4.5723785246503601</v>
      </c>
      <c r="D7" s="254">
        <f>'8.Mitigating actions - GAR %'!Z10</f>
        <v>0</v>
      </c>
      <c r="E7" s="89">
        <f>'8.Mitigating actions - GAR %'!AE10</f>
        <v>4.5723785246503601</v>
      </c>
      <c r="F7" s="77"/>
    </row>
    <row r="8" spans="2:6" x14ac:dyDescent="0.3">
      <c r="B8" s="54" t="s">
        <v>198</v>
      </c>
      <c r="C8" s="54"/>
      <c r="D8" s="54"/>
      <c r="E8" s="54"/>
      <c r="F8" s="54"/>
    </row>
  </sheetData>
  <mergeCells count="2">
    <mergeCell ref="C4:E4"/>
    <mergeCell ref="F4:F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46AA9DCA486794AA8658929A037BBCA" ma:contentTypeVersion="8" ma:contentTypeDescription="Opret et nyt dokument." ma:contentTypeScope="" ma:versionID="45012bbe86783d9a88009be68a437c08">
  <xsd:schema xmlns:xsd="http://www.w3.org/2001/XMLSchema" xmlns:xs="http://www.w3.org/2001/XMLSchema" xmlns:p="http://schemas.microsoft.com/office/2006/metadata/properties" xmlns:ns2="edfdafc4-243f-4d55-940e-c0028b84383b" targetNamespace="http://schemas.microsoft.com/office/2006/metadata/properties" ma:root="true" ma:fieldsID="ad1d4ba3dc88080a024db084250d02c2" ns2:_="">
    <xsd:import namespace="edfdafc4-243f-4d55-940e-c0028b8438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dafc4-243f-4d55-940e-c0028b843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CF085B-1725-4FCA-B5F1-E4D09147CF05}">
  <ds:schemaRefs>
    <ds:schemaRef ds:uri="http://schemas.microsoft.com/office/2006/documentManagement/types"/>
    <ds:schemaRef ds:uri="http://schemas.microsoft.com/office/2006/metadata/properties"/>
    <ds:schemaRef ds:uri="http://purl.org/dc/elements/1.1/"/>
    <ds:schemaRef ds:uri="http://www.w3.org/XML/1998/namespace"/>
    <ds:schemaRef ds:uri="edfdafc4-243f-4d55-940e-c0028b84383b"/>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03E10A5-076E-408E-B975-4517D669E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dafc4-243f-4d55-940e-c0028b8438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03E2FA-58F3-43AC-A996-8B7D6825E0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Overview of tables</vt:lpstr>
      <vt:lpstr>Qualitative-Environmental risk</vt:lpstr>
      <vt:lpstr>Qualitative-Social risk</vt:lpstr>
      <vt:lpstr>Qualitative-Governance risk</vt:lpstr>
      <vt:lpstr>1.CC Transition risk-Banking b.</vt:lpstr>
      <vt:lpstr>2.CC Trans-BB.RE collateral</vt:lpstr>
      <vt:lpstr>4.CC Transition-toppollutcomp</vt:lpstr>
      <vt:lpstr>5.CC Physical risk</vt:lpstr>
      <vt:lpstr>6. Summary GAR </vt:lpstr>
      <vt:lpstr>7.Mitigating actions-GAR assets</vt:lpstr>
      <vt:lpstr>8.Mitigating actions - GAR %</vt:lpstr>
      <vt:lpstr>10.Other mitigating 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Ali Erbilgic</dc:creator>
  <cp:lastModifiedBy>Benjamin Bygvraa Schultz</cp:lastModifiedBy>
  <dcterms:created xsi:type="dcterms:W3CDTF">2021-09-06T12:20:44Z</dcterms:created>
  <dcterms:modified xsi:type="dcterms:W3CDTF">2024-12-23T13:41:32Z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2022-01-21T17:39:01Z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fa8f39f0-0683-49bc-a5fb-f7e8065c8bb0</vt:lpwstr>
  </property>
  <property fmtid="{D5CDD505-2E9C-101B-9397-08002B2CF9AE}" pid="8" name="MSIP_Label_5c7eb9de-735b-4a68-8fe4-c9c62709b012_ContentBits">
    <vt:lpwstr>1</vt:lpwstr>
  </property>
  <property fmtid="{D5CDD505-2E9C-101B-9397-08002B2CF9AE}" pid="9" name="MSIP_Label_9655bac5-e079-4ce0-aea4-e42b8f191dac_Enabled">
    <vt:lpwstr>true</vt:lpwstr>
  </property>
  <property fmtid="{D5CDD505-2E9C-101B-9397-08002B2CF9AE}" pid="10" name="MSIP_Label_9655bac5-e079-4ce0-aea4-e42b8f191dac_SetDate">
    <vt:lpwstr>2024-06-10T08:20:33Z</vt:lpwstr>
  </property>
  <property fmtid="{D5CDD505-2E9C-101B-9397-08002B2CF9AE}" pid="11" name="MSIP_Label_9655bac5-e079-4ce0-aea4-e42b8f191dac_Method">
    <vt:lpwstr>Privileged</vt:lpwstr>
  </property>
  <property fmtid="{D5CDD505-2E9C-101B-9397-08002B2CF9AE}" pid="12" name="MSIP_Label_9655bac5-e079-4ce0-aea4-e42b8f191dac_Name">
    <vt:lpwstr>Fortrolig</vt:lpwstr>
  </property>
  <property fmtid="{D5CDD505-2E9C-101B-9397-08002B2CF9AE}" pid="13" name="MSIP_Label_9655bac5-e079-4ce0-aea4-e42b8f191dac_SiteId">
    <vt:lpwstr>df5e7718-2989-44ed-a2fd-5f63e2865f17</vt:lpwstr>
  </property>
  <property fmtid="{D5CDD505-2E9C-101B-9397-08002B2CF9AE}" pid="14" name="MSIP_Label_9655bac5-e079-4ce0-aea4-e42b8f191dac_ActionId">
    <vt:lpwstr>932a2507-820e-4a4a-98fc-1b70a61a3eca</vt:lpwstr>
  </property>
  <property fmtid="{D5CDD505-2E9C-101B-9397-08002B2CF9AE}" pid="15" name="MSIP_Label_9655bac5-e079-4ce0-aea4-e42b8f191dac_ContentBits">
    <vt:lpwstr>0</vt:lpwstr>
  </property>
  <property fmtid="{D5CDD505-2E9C-101B-9397-08002B2CF9AE}" pid="16" name="ContentTypeId">
    <vt:lpwstr>0x010100546AA9DCA486794AA8658929A037BBCA</vt:lpwstr>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y fmtid="{D5CDD505-2E9C-101B-9397-08002B2CF9AE}" pid="22" name="xd_Signature">
    <vt:bool>false</vt:bool>
  </property>
</Properties>
</file>