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6327\Desktop\Q3 drift\"/>
    </mc:Choice>
  </mc:AlternateContent>
  <xr:revisionPtr revIDLastSave="0" documentId="13_ncr:1_{AAC29F28-463E-406E-8E12-EBE1EFD8780D}" xr6:coauthVersionLast="47" xr6:coauthVersionMax="47" xr10:uidLastSave="{00000000-0000-0000-0000-000000000000}"/>
  <bookViews>
    <workbookView xWindow="57480" yWindow="-120" windowWidth="29040" windowHeight="15840" tabRatio="704" activeTab="8" xr2:uid="{299E7E28-9D83-4EC8-873A-F6959A08F8E2}"/>
  </bookViews>
  <sheets>
    <sheet name="Index" sheetId="35" r:id="rId1"/>
    <sheet name="EU KM1" sheetId="63" r:id="rId2"/>
    <sheet name="EU OV1" sheetId="7" r:id="rId3"/>
    <sheet name="EU CR8" sheetId="61" r:id="rId4"/>
    <sheet name="EU LIQ1" sheetId="68" r:id="rId5"/>
    <sheet name="EU LIQB" sheetId="65" r:id="rId6"/>
    <sheet name="EU OV1 JR" sheetId="59" r:id="rId7"/>
    <sheet name="EU CR8 JR" sheetId="62" r:id="rId8"/>
    <sheet name="EU LIQ1 JR " sheetId="69" r:id="rId9"/>
  </sheets>
  <definedNames>
    <definedName name="_Niveau">#REF!</definedName>
    <definedName name="_Periode">#REF!</definedName>
    <definedName name="_Periode_rap">#REF!</definedName>
    <definedName name="a">#REF!</definedName>
    <definedName name="AREAL_1">#REF!</definedName>
    <definedName name="AREAL_2">#REF!</definedName>
    <definedName name="AREAL_3">#REF!</definedName>
    <definedName name="AREAL2">#REF!</definedName>
    <definedName name="AREAL3">#REF!</definedName>
    <definedName name="awdasd">#REF!</definedName>
    <definedName name="chf" localSheetId="4">#REF!</definedName>
    <definedName name="chf" localSheetId="8">#REF!</definedName>
    <definedName name="chf">#REF!</definedName>
    <definedName name="czk" localSheetId="4">#REF!</definedName>
    <definedName name="czk" localSheetId="8">#REF!</definedName>
    <definedName name="czk">#REF!</definedName>
    <definedName name="dkk" localSheetId="4">#REF!</definedName>
    <definedName name="dkk" localSheetId="8">#REF!</definedName>
    <definedName name="dkk">#REF!</definedName>
    <definedName name="EU_LI2_design_A1F13_Regnskab">#REF!</definedName>
    <definedName name="EU_LI3_design_A1G7_Regnskab">#REF!</definedName>
    <definedName name="EU_LI3_design_A9G14_Regnskab">#REF!</definedName>
    <definedName name="EU_OV1_design_A1D33_Regnskab">#REF!</definedName>
    <definedName name="eur" localSheetId="4">#REF!</definedName>
    <definedName name="eur" localSheetId="8">#REF!</definedName>
    <definedName name="eur">#REF!</definedName>
    <definedName name="hej">#REF!</definedName>
    <definedName name="Index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py" localSheetId="4">#REF!</definedName>
    <definedName name="jpy" localSheetId="8">#REF!</definedName>
    <definedName name="jpy">#REF!</definedName>
    <definedName name="Key_ratios_and_risk_figures_A1D23_Regnskab">#REF!</definedName>
    <definedName name="Leverage_ratio_D17F22_Regnskab">#REF!</definedName>
    <definedName name="Leverage_ratio_D26F31_Regnskab">#REF!</definedName>
    <definedName name="Leverage_ratio_D34F39_Regnskab">#REF!</definedName>
    <definedName name="Leverage_ratio_D9F14_Regnskab">#REF!</definedName>
    <definedName name="nok" localSheetId="4">#REF!</definedName>
    <definedName name="nok" localSheetId="8">#REF!</definedName>
    <definedName name="nok">#REF!</definedName>
    <definedName name="prove">#REF!</definedName>
    <definedName name="samlet2">#REF!</definedName>
    <definedName name="sek" localSheetId="4">#REF!</definedName>
    <definedName name="sek" localSheetId="8">#REF!</definedName>
    <definedName name="sek">#REF!</definedName>
    <definedName name="Sheet1">#REF!</definedName>
    <definedName name="SKEMA32_01_COL10" localSheetId="4">#REF!</definedName>
    <definedName name="SKEMA32_01_COL10" localSheetId="8">#REF!</definedName>
    <definedName name="SKEMA32_01_COL10">#REF!</definedName>
    <definedName name="SKEMA32_01_COL40" localSheetId="4">#REF!</definedName>
    <definedName name="SKEMA32_01_COL40" localSheetId="8">#REF!</definedName>
    <definedName name="SKEMA32_01_COL40">#REF!</definedName>
    <definedName name="SKEMA32_01_COL60" localSheetId="4">#REF!</definedName>
    <definedName name="SKEMA32_01_COL60" localSheetId="8">#REF!</definedName>
    <definedName name="SKEMA32_01_COL60">#REF!</definedName>
    <definedName name="SKEMA32_01_COL90" localSheetId="4">#REF!</definedName>
    <definedName name="SKEMA32_01_COL90" localSheetId="8">#REF!</definedName>
    <definedName name="SKEMA32_01_COL90">#REF!</definedName>
    <definedName name="SKEMA32_02_COL10" localSheetId="4">#REF!</definedName>
    <definedName name="SKEMA32_02_COL10" localSheetId="8">#REF!</definedName>
    <definedName name="SKEMA32_02_COL10">#REF!</definedName>
    <definedName name="SKEMA32_02_COL40" localSheetId="4">#REF!</definedName>
    <definedName name="SKEMA32_02_COL40" localSheetId="8">#REF!</definedName>
    <definedName name="SKEMA32_02_COL40">#REF!</definedName>
    <definedName name="SKEMA32_03_COL20" localSheetId="4">#REF!</definedName>
    <definedName name="SKEMA32_03_COL20" localSheetId="8">#REF!</definedName>
    <definedName name="SKEMA32_03_COL20">#REF!</definedName>
    <definedName name="SKEMA32_04_COL10" localSheetId="4">#REF!</definedName>
    <definedName name="SKEMA32_04_COL10" localSheetId="8">#REF!</definedName>
    <definedName name="SKEMA32_04_COL10">#REF!</definedName>
    <definedName name="SKEMA32_04_COL30" localSheetId="4">#REF!</definedName>
    <definedName name="SKEMA32_04_COL30" localSheetId="8">#REF!</definedName>
    <definedName name="SKEMA32_04_COL30">#REF!</definedName>
    <definedName name="Start_1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6">#REF!</definedName>
    <definedName name="Start17">#REF!</definedName>
    <definedName name="Start18">#REF!</definedName>
    <definedName name="Start2">#REF!</definedName>
    <definedName name="Start22">#REF!</definedName>
    <definedName name="Start29">#REF!</definedName>
    <definedName name="Start3">#REF!</definedName>
    <definedName name="Start30">#REF!</definedName>
    <definedName name="Start32">#REF!</definedName>
    <definedName name="Start35">#REF!</definedName>
    <definedName name="Start36">#REF!</definedName>
    <definedName name="Start38">#REF!</definedName>
    <definedName name="Start4">#REF!</definedName>
    <definedName name="Start44">#REF!</definedName>
    <definedName name="Start46">#REF!</definedName>
    <definedName name="Start49">#REF!</definedName>
    <definedName name="Start5">#REF!</definedName>
    <definedName name="Start50">#REF!</definedName>
    <definedName name="Start51">#REF!</definedName>
    <definedName name="Start53">#REF!</definedName>
    <definedName name="Start54">#REF!</definedName>
    <definedName name="Start55">#REF!</definedName>
    <definedName name="Start56">#REF!</definedName>
    <definedName name="Start57">#REF!</definedName>
    <definedName name="Start58">#REF!</definedName>
    <definedName name="Start59">#REF!</definedName>
    <definedName name="Start6">#REF!</definedName>
    <definedName name="Start60">#REF!</definedName>
    <definedName name="Start61">#REF!</definedName>
    <definedName name="Start62">#REF!</definedName>
    <definedName name="Start63">#REF!</definedName>
    <definedName name="Start64">#REF!</definedName>
    <definedName name="Start65">#REF!</definedName>
    <definedName name="Start66">#REF!</definedName>
    <definedName name="Start67">#REF!</definedName>
    <definedName name="Start68">#REF!</definedName>
    <definedName name="Start7">#REF!</definedName>
    <definedName name="Start8">#REF!</definedName>
    <definedName name="Start9">#REF!</definedName>
    <definedName name="svar_6mdr">#REF!</definedName>
    <definedName name="T11_B10G26_Regnskab">#REF!</definedName>
    <definedName name="T17_B10G26_Regnskab">#REF!</definedName>
    <definedName name="T17_B10G44_Regnskab">#REF!</definedName>
    <definedName name="T18_B9F24_Regnskab">#REF!</definedName>
    <definedName name="T19_B9E32_Regnskab">#REF!</definedName>
    <definedName name="T55___TXX1_B18F31_Regnskab">#REF!</definedName>
    <definedName name="T9_B10F25_Regnskab">#REF!</definedName>
    <definedName name="TNY_B3G10_Regnskab">#REF!</definedName>
    <definedName name="TXX2_B10D34_Regnskab">#REF!</definedName>
    <definedName name="usd" localSheetId="4">#REF!</definedName>
    <definedName name="usd" localSheetId="8">#REF!</definedName>
    <definedName name="usd">#REF!</definedName>
    <definedName name="VaR_6md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7" l="1"/>
  <c r="H19" i="63" l="1"/>
  <c r="D19" i="63"/>
  <c r="G18" i="63"/>
  <c r="H18" i="63"/>
  <c r="D18" i="63"/>
  <c r="E17" i="63"/>
  <c r="E19" i="63" s="1"/>
  <c r="F17" i="63"/>
  <c r="F19" i="63" s="1"/>
  <c r="G17" i="63"/>
  <c r="G19" i="63" s="1"/>
  <c r="H17" i="63"/>
  <c r="D17" i="63"/>
  <c r="F18" i="63" l="1"/>
  <c r="E18" i="63"/>
  <c r="D18" i="7" l="1"/>
  <c r="F6" i="59" l="1"/>
</calcChain>
</file>

<file path=xl/sharedStrings.xml><?xml version="1.0" encoding="utf-8"?>
<sst xmlns="http://schemas.openxmlformats.org/spreadsheetml/2006/main" count="329" uniqueCount="204">
  <si>
    <t>Jyske Bank Group</t>
  </si>
  <si>
    <t>Composition of capital</t>
  </si>
  <si>
    <t>EU KM1 - Key metrics template</t>
  </si>
  <si>
    <t>Return to index</t>
  </si>
  <si>
    <t>a</t>
  </si>
  <si>
    <t>b</t>
  </si>
  <si>
    <t>c</t>
  </si>
  <si>
    <t>d</t>
  </si>
  <si>
    <t>e</t>
  </si>
  <si>
    <t>T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</si>
  <si>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</si>
  <si>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</si>
  <si>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</si>
  <si>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</si>
  <si>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</si>
  <si>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risk-weighted exposure amount</t>
  </si>
  <si>
    <t>Capital ratios (as a percentage of risk-weighted exposure amount)</t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</si>
  <si>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</si>
  <si>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</si>
  <si>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</si>
  <si>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</si>
  <si>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t xml:space="preserve">Additional own funds requirements to address risks other than the risk of excessive leverage (%) </t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</si>
  <si>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</si>
  <si>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</si>
  <si>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</si>
  <si>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</si>
  <si>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</si>
  <si>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</si>
  <si>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</si>
  <si>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</si>
  <si>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</si>
  <si>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</si>
  <si>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</si>
  <si>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</si>
  <si>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</si>
  <si>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</si>
  <si>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</si>
  <si>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</si>
  <si>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</si>
  <si>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</si>
  <si>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</si>
  <si>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</si>
  <si>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</si>
  <si>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</si>
  <si>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</si>
  <si>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t>Additional own funds requirements to address the risk of excessive leverage (as a percentage of total exposure measure)</t>
  </si>
  <si>
    <t>EU 14a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</si>
  <si>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</si>
  <si>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</si>
  <si>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</si>
  <si>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</si>
  <si>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</si>
  <si>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Overall leverage ratio requirements (%)</t>
  </si>
  <si>
    <t>Liquidity Coverage Ratio</t>
  </si>
  <si>
    <t>Total high-quality liquid assets (HQLA) (Weighted value - average)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</si>
  <si>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</si>
  <si>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</si>
  <si>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</si>
  <si>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</si>
  <si>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</si>
  <si>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</si>
  <si>
    <t>Template EU OV1 – Overview of total risk exposure amounts</t>
  </si>
  <si>
    <t>Risk weighted exposure amounts (RWEAs)</t>
  </si>
  <si>
    <t>Total own funds requirements</t>
  </si>
  <si>
    <t>Credit risk (excluding CCR)</t>
  </si>
  <si>
    <t xml:space="preserve">Of which the standardised approach </t>
  </si>
  <si>
    <t xml:space="preserve">Of which the Foundation IRB (F-IRB) approach </t>
  </si>
  <si>
    <t>Of which:  slotting approach</t>
  </si>
  <si>
    <t>EU 4a</t>
  </si>
  <si>
    <t>Of which: equities under the simple riskweighted approach</t>
  </si>
  <si>
    <t xml:space="preserve">Of which the Advanced IRB (A-IRB) approach </t>
  </si>
  <si>
    <t xml:space="preserve">Counterparty credit risk - CCR </t>
  </si>
  <si>
    <t>Of which internal model method (IMM)</t>
  </si>
  <si>
    <t>Of which exposures to a CCP</t>
  </si>
  <si>
    <t>EU 8b</t>
  </si>
  <si>
    <t>Of which credit valuation adjustment - CVA</t>
  </si>
  <si>
    <t>Of which other CCR</t>
  </si>
  <si>
    <t xml:space="preserve">Settlement risk 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</si>
  <si>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</si>
  <si>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</si>
  <si>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</si>
  <si>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</si>
  <si>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</si>
  <si>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1250%/ deduction</t>
  </si>
  <si>
    <t>Position, foreign exchange and commodities risks (Market risk)</t>
  </si>
  <si>
    <t xml:space="preserve">Of which IMA </t>
  </si>
  <si>
    <t>EU 22a</t>
  </si>
  <si>
    <t>Large exposures</t>
  </si>
  <si>
    <t>Operational risk</t>
  </si>
  <si>
    <t>EU 23a</t>
  </si>
  <si>
    <t xml:space="preserve">Of which basic indicator approach </t>
  </si>
  <si>
    <t>EU 23b</t>
  </si>
  <si>
    <t xml:space="preserve">Of which standardised approach </t>
  </si>
  <si>
    <t>EU 23c</t>
  </si>
  <si>
    <t xml:space="preserve">Of which advanced measurement approach </t>
  </si>
  <si>
    <t>Amounts below the thresholds for deduction (subject
to 250% risk weight) (For information)</t>
  </si>
  <si>
    <t>Total</t>
  </si>
  <si>
    <t xml:space="preserve">Template EU CR8 –  RWEA flow statements of credit risk exposures under the IRB approach </t>
  </si>
  <si>
    <t>Risk weighted exposure amount</t>
  </si>
  <si>
    <t>Risk weighted exposure amount as at the end of the previous reporting period</t>
  </si>
  <si>
    <t>Asset size (+/-)</t>
  </si>
  <si>
    <t>Asset quality (+/-)</t>
  </si>
  <si>
    <t>Model updates (+/-)</t>
  </si>
  <si>
    <t>Methodology and policy (+/-)</t>
  </si>
  <si>
    <t>Acquisitions and disposals (+/-)</t>
  </si>
  <si>
    <t>Foreign exchange movements (+/-)</t>
  </si>
  <si>
    <t>Other (+/-)</t>
  </si>
  <si>
    <t>Risk weighted exposure amount as at the end of the reporting period</t>
  </si>
  <si>
    <t xml:space="preserve">Additional own funds requirements to address the risk of excessive leverage (%) </t>
  </si>
  <si>
    <t>Leverage ratio buffer requirement (%)</t>
  </si>
  <si>
    <t>EU 16a</t>
  </si>
  <si>
    <t xml:space="preserve">Cash outflows - Total weighted value </t>
  </si>
  <si>
    <t>EU 16b</t>
  </si>
  <si>
    <t xml:space="preserve">Cash inflows - Total weighted value </t>
  </si>
  <si>
    <t>Risk Exposure Amount</t>
  </si>
  <si>
    <t>EU OV1 - Overview of total risk exposure amounts</t>
  </si>
  <si>
    <t>Credit risk</t>
  </si>
  <si>
    <t xml:space="preserve">EU CR8 –  RWEA flow statements of credit risk exposures under the IRB approach </t>
  </si>
  <si>
    <t>Jyske Realkredit A/S</t>
  </si>
  <si>
    <t>Jyske Bank Disclosure Q3 2022</t>
  </si>
  <si>
    <t>30.09.2022</t>
  </si>
  <si>
    <t>30.06.2022</t>
  </si>
  <si>
    <t>Other</t>
  </si>
  <si>
    <t>DKKm</t>
  </si>
  <si>
    <t>31.03.2022</t>
  </si>
  <si>
    <t>REA</t>
  </si>
  <si>
    <t>Minimum capital requirements</t>
  </si>
  <si>
    <t>31.12.2021</t>
  </si>
  <si>
    <t>Template EU KM1 - Key metrics template</t>
  </si>
  <si>
    <t xml:space="preserve">
EU 14e</t>
  </si>
  <si>
    <t>30.09.2021</t>
  </si>
  <si>
    <t>Row number</t>
  </si>
  <si>
    <t>Qualitative information - Free format</t>
  </si>
  <si>
    <t>(a)</t>
  </si>
  <si>
    <t>Explanations on the main drivers of LCR results and the evolution of the contribution of inputs to the LCR’s calculation over time</t>
  </si>
  <si>
    <t>(b)</t>
  </si>
  <si>
    <t>Explanations on the changes in the LCR over time</t>
  </si>
  <si>
    <t>(c)</t>
  </si>
  <si>
    <t>Explanations on the actual concentration of funding sources</t>
  </si>
  <si>
    <t>(d)</t>
  </si>
  <si>
    <t>High-level description of the composition of the institution`s liquidity buffer.</t>
  </si>
  <si>
    <t>(e)</t>
  </si>
  <si>
    <t>Derivative exposures and potential collateral calls</t>
  </si>
  <si>
    <t>(f)</t>
  </si>
  <si>
    <t>Currency mismatch in the LCR</t>
  </si>
  <si>
    <t>(g)</t>
  </si>
  <si>
    <t>Other items in the LCR calculation that are not captured in the LCR disclosure template but that the institution considers relevant for its liquidity profile</t>
  </si>
  <si>
    <t>Number of data points used in the calculation of averages</t>
  </si>
  <si>
    <t>HIGH-QUALITY LIQUID ASSETS</t>
  </si>
  <si>
    <t>Total high-quality liquid assets (HQLA)</t>
  </si>
  <si>
    <t>Retail deposits and deposits from small business customers,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</si>
  <si>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</si>
  <si>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</si>
  <si>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</si>
  <si>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</si>
  <si>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</si>
  <si>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</si>
  <si>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</si>
  <si>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</si>
  <si>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</si>
  <si>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</si>
  <si>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</si>
  <si>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</si>
  <si>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</si>
  <si>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Inflows from fully performing exposures</t>
  </si>
  <si>
    <t>Other cash inflows</t>
  </si>
  <si>
    <t>EU-19a</t>
  </si>
  <si>
    <t>(Difference between total weighted inflows and total weighted outflows arising from transactions in third countries where there are transfer restrictions or which are denominated in non-convertible currencies)</t>
  </si>
  <si>
    <t>EU-19b</t>
  </si>
  <si>
    <t>(Excess inflows from a related specialised credit institution)</t>
  </si>
  <si>
    <t>TOTAL CASH INFLOWS</t>
  </si>
  <si>
    <t>EU-20a</t>
  </si>
  <si>
    <t>Fully exempt inflows</t>
  </si>
  <si>
    <t>EU-20b</t>
  </si>
  <si>
    <t>EU-20c</t>
  </si>
  <si>
    <t>LIQUIDITY BUFFER</t>
  </si>
  <si>
    <t>TOTAL NET CASH OUTFLOWS</t>
  </si>
  <si>
    <t xml:space="preserve"> EU LIQ1 - Quantitative information of LCR</t>
  </si>
  <si>
    <t xml:space="preserve"> EU LIQB - Qualitative information on LCR, complementary to LIQ1</t>
  </si>
  <si>
    <t xml:space="preserve">Timing of maturing and issuances of CP is a large driver to LCR net-outflow. </t>
  </si>
  <si>
    <t>See section 'Liquidity risk legislation and supervisory diamond' in 'Risk and Capital Manegement 2021'</t>
  </si>
  <si>
    <t>See section 'Group funding structure' in 'Risk and Capital Mangement 2021'</t>
  </si>
  <si>
    <t>See section 'The Group's liquidity buffer' in 'Risk and Capital Management 2021'</t>
  </si>
  <si>
    <t>The impact of an adverse market scenario is calculated using the Historical Look Back Approach (HLBA).</t>
  </si>
  <si>
    <t>Jyske Bank Group complies with the requirements set forth by the Danish FSA to have a minimum LCR of 100% for Euro.</t>
  </si>
  <si>
    <t>None</t>
  </si>
  <si>
    <t>Reference date 2022-09-30</t>
  </si>
  <si>
    <r>
      <t>Common Equity Tier</t>
    </r>
    <r>
      <rPr>
        <sz val="11"/>
        <color theme="1"/>
        <rFont val="Effra"/>
        <family val="2"/>
      </rPr>
      <t> </t>
    </r>
    <r>
      <rPr>
        <sz val="11"/>
        <color rgb="FF000000"/>
        <rFont val="Effra"/>
        <family val="2"/>
      </rPr>
      <t>1 ratio (%)</t>
    </r>
  </si>
  <si>
    <t>EU LIQB  on qualitative information on LCR, which complements template EU LIQ1. in accordance with Article 451a(2) CRR</t>
  </si>
  <si>
    <t>Scope of consolidation (consolidated)</t>
  </si>
  <si>
    <t xml:space="preserve">Total unweighted value </t>
  </si>
  <si>
    <t xml:space="preserve">Total weighted value </t>
  </si>
  <si>
    <t>Currency and units (DKK million)</t>
  </si>
  <si>
    <t>Quarter ending</t>
  </si>
  <si>
    <t>CASH-OUTFLOWS</t>
  </si>
  <si>
    <t xml:space="preserve">Additional requirements </t>
  </si>
  <si>
    <t>CASH-INFLOWS</t>
  </si>
  <si>
    <t>Secured lending (eg reverse repos)</t>
  </si>
  <si>
    <t>Inflows Subject to 90% Cap</t>
  </si>
  <si>
    <t>Inflows Subject to 75% Cap</t>
  </si>
  <si>
    <t>Total adjusted value</t>
  </si>
  <si>
    <t>LIQUIDITY COVERAGE RATIO (%)</t>
  </si>
  <si>
    <r>
      <rPr>
        <sz val="10"/>
        <rFont val="Jyske Sauna"/>
      </rPr>
      <t>1)</t>
    </r>
    <r>
      <rPr>
        <sz val="11"/>
        <rFont val="Jyske Sauna"/>
      </rPr>
      <t xml:space="preserve">  Numbers are calculated according to EBA/GL/2017/01. The method used is a simple average and observations are end of month data  from the period april 2018 to december 2019.</t>
    </r>
  </si>
  <si>
    <t>Jyske Realkredit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</si>
</sst>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%"/>
    <numFmt numFmtId="167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Effra"/>
      <family val="2"/>
    </font>
    <font>
      <sz val="11"/>
      <color theme="1"/>
      <name val="Calibri"/>
      <family val="2"/>
      <scheme val="minor"/>
    </font>
    <font>
      <b/>
      <sz val="16"/>
      <color theme="0"/>
      <name val="Effra"/>
      <family val="2"/>
    </font>
    <font>
      <sz val="11"/>
      <name val="Calibri"/>
      <family val="2"/>
      <scheme val="minor"/>
    </font>
    <font>
      <sz val="11"/>
      <color theme="1"/>
      <name val="Effr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Effra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Effra"/>
      <family val="2"/>
    </font>
    <font>
      <b/>
      <sz val="10"/>
      <color theme="1"/>
      <name val="Effra"/>
      <family val="2"/>
    </font>
    <font>
      <u/>
      <sz val="10"/>
      <color theme="10"/>
      <name val="Effra"/>
      <family val="2"/>
    </font>
    <font>
      <b/>
      <u/>
      <sz val="10"/>
      <color theme="1"/>
      <name val="Effra"/>
      <family val="2"/>
    </font>
    <font>
      <u/>
      <sz val="10"/>
      <color theme="1"/>
      <name val="Effra"/>
      <family val="2"/>
    </font>
    <font>
      <b/>
      <sz val="20"/>
      <name val="Arial"/>
      <family val="2"/>
    </font>
    <font>
      <b/>
      <sz val="12"/>
      <name val="Jyske Sauna"/>
    </font>
    <font>
      <b/>
      <sz val="6.5"/>
      <color rgb="FF10137C"/>
      <name val="Verdana"/>
      <family val="2"/>
    </font>
    <font>
      <sz val="9"/>
      <color theme="1"/>
      <name val="Verdana"/>
      <family val="2"/>
    </font>
    <font>
      <sz val="6.5"/>
      <color rgb="FF10137C"/>
      <name val="Verdana"/>
      <family val="2"/>
    </font>
    <font>
      <sz val="6.5"/>
      <color rgb="FF000000"/>
      <name val="Verdana"/>
      <family val="2"/>
    </font>
    <font>
      <u/>
      <sz val="11"/>
      <color theme="10"/>
      <name val="Effra"/>
      <family val="2"/>
    </font>
    <font>
      <b/>
      <sz val="11"/>
      <color theme="1"/>
      <name val="Effra"/>
      <family val="2"/>
    </font>
    <font>
      <b/>
      <sz val="14"/>
      <color theme="1"/>
      <name val="Effra"/>
      <family val="2"/>
    </font>
    <font>
      <u/>
      <sz val="12"/>
      <color theme="0"/>
      <name val="Calibri"/>
      <family val="2"/>
      <scheme val="minor"/>
    </font>
    <font>
      <u/>
      <sz val="11"/>
      <name val="Effra"/>
      <family val="2"/>
    </font>
    <font>
      <b/>
      <u/>
      <sz val="12"/>
      <color theme="1"/>
      <name val="Effr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Effra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Jyske Sauna"/>
    </font>
    <font>
      <b/>
      <sz val="16"/>
      <color theme="0"/>
      <name val="Effra Semi Light"/>
      <family val="2"/>
    </font>
    <font>
      <sz val="11"/>
      <color theme="0"/>
      <name val="Effra"/>
      <family val="2"/>
    </font>
    <font>
      <sz val="11"/>
      <color rgb="FF000000"/>
      <name val="Effra"/>
      <family val="2"/>
    </font>
    <font>
      <u/>
      <sz val="12"/>
      <color theme="0"/>
      <name val="Effra Medium"/>
      <family val="2"/>
    </font>
    <font>
      <i/>
      <sz val="11"/>
      <color rgb="FFAA322F"/>
      <name val="Effra"/>
      <family val="2"/>
    </font>
    <font>
      <b/>
      <sz val="11"/>
      <color rgb="FFAA322F"/>
      <name val="Effra"/>
      <family val="2"/>
    </font>
    <font>
      <i/>
      <sz val="11"/>
      <color theme="0"/>
      <name val="Effra"/>
      <family val="2"/>
    </font>
    <font>
      <b/>
      <sz val="11"/>
      <color rgb="FF000000"/>
      <name val="Effra"/>
      <family val="2"/>
    </font>
    <font>
      <sz val="11"/>
      <name val="Effra"/>
      <family val="2"/>
    </font>
    <font>
      <b/>
      <sz val="11"/>
      <name val="Effra"/>
      <family val="2"/>
    </font>
    <font>
      <b/>
      <sz val="11"/>
      <color theme="0"/>
      <name val="Effra"/>
      <family val="2"/>
    </font>
    <font>
      <sz val="11"/>
      <color rgb="FF00B050"/>
      <name val="Effra"/>
      <family val="2"/>
    </font>
    <font>
      <b/>
      <i/>
      <sz val="11"/>
      <color theme="1"/>
      <name val="Effra"/>
      <family val="2"/>
    </font>
    <font>
      <b/>
      <sz val="16"/>
      <color theme="1"/>
      <name val="Jyske Sauna"/>
    </font>
    <font>
      <b/>
      <sz val="12"/>
      <color theme="0"/>
      <name val="Jyske Sauna"/>
    </font>
    <font>
      <b/>
      <sz val="11"/>
      <color theme="0"/>
      <name val="Jyske Sauna"/>
    </font>
    <font>
      <b/>
      <sz val="11"/>
      <name val="Jyske Sauna"/>
    </font>
    <font>
      <b/>
      <sz val="11"/>
      <color theme="1"/>
      <name val="Jyske Sauna"/>
    </font>
    <font>
      <sz val="11"/>
      <name val="Jyske Sauna"/>
    </font>
    <font>
      <i/>
      <sz val="11"/>
      <color theme="1"/>
      <name val="Jyske Sauna"/>
    </font>
    <font>
      <b/>
      <i/>
      <sz val="11"/>
      <color theme="1"/>
      <name val="Jyske Sauna"/>
    </font>
    <font>
      <sz val="10"/>
      <name val="Jyske Sauna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EE6AD"/>
        <bgColor indexed="64"/>
      </patternFill>
    </fill>
    <fill>
      <patternFill patternType="solid">
        <fgColor rgb="FF005C3C"/>
        <bgColor indexed="64"/>
      </patternFill>
    </fill>
    <fill>
      <patternFill patternType="solid">
        <fgColor rgb="FF0052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A0A8AC"/>
      </top>
      <bottom style="thin">
        <color rgb="FFA0A8A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9" fillId="0" borderId="0">
      <alignment vertical="center"/>
    </xf>
    <xf numFmtId="3" fontId="9" fillId="4" borderId="1" applyFont="0">
      <alignment horizontal="right" vertical="center"/>
      <protection locked="0"/>
    </xf>
    <xf numFmtId="0" fontId="9" fillId="0" borderId="0">
      <alignment vertical="center"/>
    </xf>
    <xf numFmtId="43" fontId="9" fillId="0" borderId="0" applyFont="0" applyFill="0" applyBorder="0" applyAlignment="0" applyProtection="0"/>
    <xf numFmtId="0" fontId="18" fillId="5" borderId="5" applyNumberFormat="0" applyFill="0" applyBorder="0" applyAlignment="0" applyProtection="0">
      <alignment horizontal="left"/>
    </xf>
    <xf numFmtId="0" fontId="9" fillId="0" borderId="0">
      <alignment vertical="center"/>
    </xf>
    <xf numFmtId="0" fontId="12" fillId="0" borderId="0" applyNumberFormat="0" applyFill="0" applyBorder="0" applyAlignment="0" applyProtection="0"/>
    <xf numFmtId="0" fontId="9" fillId="7" borderId="1" applyNumberFormat="0" applyFont="0" applyBorder="0">
      <alignment horizontal="center" vertical="center"/>
    </xf>
    <xf numFmtId="0" fontId="11" fillId="5" borderId="2" applyFont="0" applyBorder="0">
      <alignment horizontal="center" wrapText="1"/>
    </xf>
    <xf numFmtId="0" fontId="9" fillId="0" borderId="0"/>
    <xf numFmtId="165" fontId="2" fillId="0" borderId="0" applyFont="0" applyFill="0" applyBorder="0" applyAlignment="0" applyProtection="0"/>
    <xf numFmtId="1" fontId="19" fillId="8" borderId="9">
      <alignment horizontal="left" vertical="center"/>
    </xf>
    <xf numFmtId="0" fontId="20" fillId="0" borderId="0">
      <alignment horizontal="left"/>
    </xf>
    <xf numFmtId="0" fontId="21" fillId="0" borderId="0"/>
    <xf numFmtId="0" fontId="22" fillId="0" borderId="0">
      <alignment horizontal="left"/>
    </xf>
    <xf numFmtId="0" fontId="22" fillId="0" borderId="0">
      <alignment horizontal="right"/>
    </xf>
    <xf numFmtId="0" fontId="22" fillId="0" borderId="0">
      <alignment horizontal="center"/>
    </xf>
    <xf numFmtId="0" fontId="20" fillId="0" borderId="10">
      <alignment horizontal="left"/>
    </xf>
    <xf numFmtId="164" fontId="23" fillId="0" borderId="0">
      <alignment horizontal="right"/>
    </xf>
    <xf numFmtId="0" fontId="23" fillId="0" borderId="0">
      <alignment horizontal="left"/>
    </xf>
    <xf numFmtId="164" fontId="20" fillId="0" borderId="10">
      <alignment horizontal="right"/>
    </xf>
    <xf numFmtId="0" fontId="7" fillId="0" borderId="0"/>
    <xf numFmtId="0" fontId="9" fillId="0" borderId="0"/>
    <xf numFmtId="165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2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0" applyFont="1" applyFill="1"/>
    <xf numFmtId="0" fontId="3" fillId="0" borderId="0" xfId="0" applyFont="1" applyAlignment="1">
      <alignment vertical="center"/>
    </xf>
    <xf numFmtId="0" fontId="24" fillId="2" borderId="0" xfId="1" applyFont="1" applyFill="1"/>
    <xf numFmtId="0" fontId="5" fillId="2" borderId="0" xfId="0" applyFont="1" applyFill="1"/>
    <xf numFmtId="0" fontId="28" fillId="2" borderId="0" xfId="0" applyFont="1" applyFill="1"/>
    <xf numFmtId="0" fontId="25" fillId="2" borderId="0" xfId="0" applyFont="1" applyFill="1"/>
    <xf numFmtId="0" fontId="24" fillId="2" borderId="0" xfId="1" quotePrefix="1" applyFont="1" applyFill="1"/>
    <xf numFmtId="0" fontId="28" fillId="2" borderId="0" xfId="1" applyFont="1" applyFill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7" fillId="9" borderId="0" xfId="1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0" fontId="32" fillId="10" borderId="8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0" fillId="0" borderId="6" xfId="0" applyBorder="1"/>
    <xf numFmtId="0" fontId="34" fillId="11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1" fillId="9" borderId="0" xfId="0" applyFont="1" applyFill="1"/>
    <xf numFmtId="166" fontId="0" fillId="0" borderId="0" xfId="0" applyNumberFormat="1"/>
    <xf numFmtId="0" fontId="35" fillId="2" borderId="14" xfId="0" applyFont="1" applyFill="1" applyBorder="1" applyAlignment="1">
      <alignment vertical="center" wrapText="1"/>
    </xf>
    <xf numFmtId="0" fontId="35" fillId="2" borderId="4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9" fillId="9" borderId="0" xfId="1" applyFont="1" applyFill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1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0" fillId="0" borderId="8" xfId="0" applyFont="1" applyBorder="1" applyAlignment="1">
      <alignment vertical="center" wrapText="1"/>
    </xf>
    <xf numFmtId="0" fontId="42" fillId="9" borderId="7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167" fontId="5" fillId="0" borderId="1" xfId="31" applyNumberFormat="1" applyFont="1" applyBorder="1" applyAlignment="1">
      <alignment horizontal="center" vertical="center"/>
    </xf>
    <xf numFmtId="167" fontId="38" fillId="0" borderId="1" xfId="31" applyNumberFormat="1" applyFont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167" fontId="38" fillId="0" borderId="1" xfId="31" applyNumberFormat="1" applyFont="1" applyFill="1" applyBorder="1" applyAlignment="1">
      <alignment vertical="center" wrapText="1"/>
    </xf>
    <xf numFmtId="167" fontId="38" fillId="0" borderId="1" xfId="0" applyNumberFormat="1" applyFont="1" applyBorder="1" applyAlignment="1">
      <alignment vertical="center" wrapText="1"/>
    </xf>
    <xf numFmtId="166" fontId="38" fillId="0" borderId="1" xfId="30" applyNumberFormat="1" applyFont="1" applyFill="1" applyBorder="1" applyAlignment="1">
      <alignment horizontal="right" vertical="center" wrapText="1"/>
    </xf>
    <xf numFmtId="166" fontId="38" fillId="2" borderId="1" xfId="3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166" fontId="38" fillId="0" borderId="1" xfId="0" applyNumberFormat="1" applyFont="1" applyFill="1" applyBorder="1" applyAlignment="1">
      <alignment horizontal="right" vertical="center" wrapText="1"/>
    </xf>
    <xf numFmtId="166" fontId="38" fillId="2" borderId="1" xfId="0" applyNumberFormat="1" applyFont="1" applyFill="1" applyBorder="1" applyAlignment="1">
      <alignment horizontal="right" vertical="center" wrapText="1"/>
    </xf>
    <xf numFmtId="0" fontId="38" fillId="0" borderId="1" xfId="0" applyFont="1" applyFill="1" applyBorder="1" applyAlignment="1">
      <alignment horizontal="right" vertical="center" wrapText="1"/>
    </xf>
    <xf numFmtId="0" fontId="38" fillId="2" borderId="1" xfId="0" applyFont="1" applyFill="1" applyBorder="1" applyAlignment="1">
      <alignment horizontal="right" vertical="center" wrapText="1"/>
    </xf>
    <xf numFmtId="10" fontId="38" fillId="0" borderId="1" xfId="30" applyNumberFormat="1" applyFont="1" applyFill="1" applyBorder="1" applyAlignment="1">
      <alignment horizontal="right" vertical="center" wrapText="1"/>
    </xf>
    <xf numFmtId="0" fontId="44" fillId="0" borderId="1" xfId="0" applyFont="1" applyBorder="1" applyAlignment="1">
      <alignment vertical="center" wrapText="1"/>
    </xf>
    <xf numFmtId="166" fontId="44" fillId="0" borderId="1" xfId="30" applyNumberFormat="1" applyFont="1" applyFill="1" applyBorder="1" applyAlignment="1">
      <alignment horizontal="right" vertical="center" wrapText="1"/>
    </xf>
    <xf numFmtId="166" fontId="44" fillId="2" borderId="1" xfId="30" applyNumberFormat="1" applyFont="1" applyFill="1" applyBorder="1" applyAlignment="1">
      <alignment horizontal="right" vertical="center" wrapText="1"/>
    </xf>
    <xf numFmtId="166" fontId="44" fillId="0" borderId="1" xfId="0" applyNumberFormat="1" applyFont="1" applyFill="1" applyBorder="1" applyAlignment="1">
      <alignment horizontal="right" vertical="center" wrapText="1"/>
    </xf>
    <xf numFmtId="0" fontId="44" fillId="0" borderId="1" xfId="0" applyFont="1" applyBorder="1" applyAlignment="1">
      <alignment horizontal="justify" vertical="center" wrapText="1"/>
    </xf>
    <xf numFmtId="3" fontId="38" fillId="2" borderId="1" xfId="0" applyNumberFormat="1" applyFont="1" applyFill="1" applyBorder="1" applyAlignment="1">
      <alignment horizontal="right" vertical="center" wrapText="1"/>
    </xf>
    <xf numFmtId="10" fontId="44" fillId="0" borderId="1" xfId="0" applyNumberFormat="1" applyFont="1" applyBorder="1" applyAlignment="1">
      <alignment horizontal="right" vertical="center" wrapText="1"/>
    </xf>
    <xf numFmtId="10" fontId="44" fillId="2" borderId="1" xfId="0" applyNumberFormat="1" applyFont="1" applyFill="1" applyBorder="1" applyAlignment="1">
      <alignment horizontal="right" vertical="center" wrapText="1"/>
    </xf>
    <xf numFmtId="10" fontId="38" fillId="2" borderId="1" xfId="0" applyNumberFormat="1" applyFont="1" applyFill="1" applyBorder="1" applyAlignment="1">
      <alignment horizontal="right" vertical="center" wrapText="1"/>
    </xf>
    <xf numFmtId="0" fontId="44" fillId="0" borderId="1" xfId="0" applyFont="1" applyFill="1" applyBorder="1" applyAlignment="1">
      <alignment horizontal="center" vertical="center" wrapText="1"/>
    </xf>
    <xf numFmtId="9" fontId="44" fillId="2" borderId="1" xfId="30" applyFont="1" applyFill="1" applyBorder="1" applyAlignment="1">
      <alignment horizontal="right" vertical="center" wrapText="1"/>
    </xf>
    <xf numFmtId="0" fontId="44" fillId="0" borderId="2" xfId="0" applyFont="1" applyFill="1" applyBorder="1" applyAlignment="1">
      <alignment vertical="center" wrapText="1"/>
    </xf>
    <xf numFmtId="167" fontId="44" fillId="0" borderId="1" xfId="31" applyNumberFormat="1" applyFont="1" applyBorder="1" applyAlignment="1">
      <alignment horizontal="center" vertical="center" wrapText="1"/>
    </xf>
    <xf numFmtId="1" fontId="44" fillId="2" borderId="1" xfId="0" applyNumberFormat="1" applyFont="1" applyFill="1" applyBorder="1" applyAlignment="1">
      <alignment horizontal="center" vertical="center" wrapText="1"/>
    </xf>
    <xf numFmtId="1" fontId="38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1" fontId="44" fillId="0" borderId="1" xfId="0" applyNumberFormat="1" applyFont="1" applyBorder="1" applyAlignment="1">
      <alignment horizontal="center" vertical="center" wrapText="1"/>
    </xf>
    <xf numFmtId="9" fontId="44" fillId="0" borderId="1" xfId="30" applyFont="1" applyBorder="1" applyAlignment="1">
      <alignment horizontal="right" vertical="center" wrapText="1"/>
    </xf>
    <xf numFmtId="9" fontId="44" fillId="2" borderId="1" xfId="30" applyFont="1" applyFill="1" applyBorder="1" applyAlignment="1">
      <alignment horizontal="center" vertical="center" wrapText="1"/>
    </xf>
    <xf numFmtId="9" fontId="38" fillId="2" borderId="1" xfId="3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right"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right" vertical="center" wrapText="1"/>
    </xf>
    <xf numFmtId="0" fontId="38" fillId="0" borderId="1" xfId="0" applyFont="1" applyBorder="1" applyAlignment="1">
      <alignment horizontal="justify" vertical="center" wrapText="1"/>
    </xf>
    <xf numFmtId="9" fontId="38" fillId="0" borderId="1" xfId="30" applyFont="1" applyBorder="1" applyAlignment="1">
      <alignment horizontal="right" vertical="center" wrapText="1"/>
    </xf>
    <xf numFmtId="9" fontId="38" fillId="2" borderId="1" xfId="30" applyFont="1" applyFill="1" applyBorder="1" applyAlignment="1">
      <alignment horizontal="right" vertical="center" wrapText="1"/>
    </xf>
    <xf numFmtId="9" fontId="38" fillId="0" borderId="1" xfId="0" applyNumberFormat="1" applyFont="1" applyBorder="1" applyAlignment="1">
      <alignment horizontal="right" vertical="center" wrapText="1"/>
    </xf>
    <xf numFmtId="9" fontId="38" fillId="2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6" fillId="10" borderId="0" xfId="0" applyFont="1" applyFill="1" applyAlignment="1">
      <alignment vertical="center" wrapText="1"/>
    </xf>
    <xf numFmtId="14" fontId="46" fillId="10" borderId="0" xfId="0" applyNumberFormat="1" applyFont="1" applyFill="1" applyAlignment="1">
      <alignment horizontal="center" vertical="center" wrapText="1"/>
    </xf>
    <xf numFmtId="0" fontId="46" fillId="10" borderId="0" xfId="0" applyFont="1" applyFill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1" fontId="45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 indent="1"/>
    </xf>
    <xf numFmtId="3" fontId="5" fillId="0" borderId="1" xfId="0" applyNumberFormat="1" applyFont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8" fillId="0" borderId="0" xfId="0" applyFo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167" fontId="44" fillId="2" borderId="4" xfId="3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5" fillId="2" borderId="15" xfId="0" applyFont="1" applyFill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13" fillId="2" borderId="0" xfId="0" applyFont="1" applyFill="1" applyBorder="1"/>
    <xf numFmtId="0" fontId="5" fillId="2" borderId="19" xfId="0" applyFont="1" applyFill="1" applyBorder="1"/>
    <xf numFmtId="0" fontId="5" fillId="2" borderId="0" xfId="0" applyFont="1" applyFill="1" applyBorder="1"/>
    <xf numFmtId="0" fontId="26" fillId="2" borderId="0" xfId="0" applyFont="1" applyFill="1" applyBorder="1"/>
    <xf numFmtId="0" fontId="14" fillId="2" borderId="0" xfId="0" applyFont="1" applyFill="1" applyBorder="1"/>
    <xf numFmtId="0" fontId="13" fillId="2" borderId="19" xfId="0" applyFont="1" applyFill="1" applyBorder="1"/>
    <xf numFmtId="0" fontId="13" fillId="2" borderId="18" xfId="0" applyFont="1" applyFill="1" applyBorder="1"/>
    <xf numFmtId="0" fontId="16" fillId="2" borderId="0" xfId="0" applyFont="1" applyFill="1" applyBorder="1"/>
    <xf numFmtId="0" fontId="17" fillId="2" borderId="19" xfId="0" applyFont="1" applyFill="1" applyBorder="1"/>
    <xf numFmtId="0" fontId="24" fillId="2" borderId="19" xfId="1" applyFont="1" applyFill="1" applyBorder="1"/>
    <xf numFmtId="0" fontId="28" fillId="2" borderId="19" xfId="0" applyFont="1" applyFill="1" applyBorder="1"/>
    <xf numFmtId="0" fontId="15" fillId="2" borderId="19" xfId="1" applyFont="1" applyFill="1" applyBorder="1"/>
    <xf numFmtId="0" fontId="24" fillId="2" borderId="0" xfId="1" applyFont="1" applyFill="1" applyBorder="1"/>
    <xf numFmtId="0" fontId="24" fillId="2" borderId="0" xfId="1" quotePrefix="1" applyFont="1" applyFill="1" applyBorder="1"/>
    <xf numFmtId="0" fontId="29" fillId="2" borderId="0" xfId="0" applyFont="1" applyFill="1" applyBorder="1"/>
    <xf numFmtId="0" fontId="10" fillId="2" borderId="19" xfId="0" applyFont="1" applyFill="1" applyBorder="1"/>
    <xf numFmtId="0" fontId="13" fillId="2" borderId="20" xfId="0" applyFont="1" applyFill="1" applyBorder="1"/>
    <xf numFmtId="0" fontId="24" fillId="2" borderId="21" xfId="1" quotePrefix="1" applyFont="1" applyFill="1" applyBorder="1"/>
    <xf numFmtId="0" fontId="28" fillId="2" borderId="22" xfId="0" applyFont="1" applyFill="1" applyBorder="1"/>
    <xf numFmtId="3" fontId="5" fillId="0" borderId="1" xfId="0" applyNumberFormat="1" applyFont="1" applyFill="1" applyBorder="1" applyAlignment="1">
      <alignment horizontal="center" vertical="center" wrapText="1"/>
    </xf>
    <xf numFmtId="0" fontId="35" fillId="2" borderId="0" xfId="0" applyFont="1" applyFill="1"/>
    <xf numFmtId="0" fontId="0" fillId="2" borderId="0" xfId="0" applyFill="1"/>
    <xf numFmtId="14" fontId="51" fillId="10" borderId="5" xfId="9" applyNumberFormat="1" applyFont="1" applyFill="1" applyBorder="1" applyAlignment="1">
      <alignment horizontal="center"/>
    </xf>
    <xf numFmtId="0" fontId="0" fillId="2" borderId="5" xfId="0" applyFill="1" applyBorder="1"/>
    <xf numFmtId="0" fontId="51" fillId="10" borderId="5" xfId="9" applyFont="1" applyFill="1" applyBorder="1" applyAlignment="1">
      <alignment horizontal="center"/>
    </xf>
    <xf numFmtId="0" fontId="51" fillId="10" borderId="25" xfId="9" applyFont="1" applyFill="1" applyBorder="1" applyAlignment="1">
      <alignment horizontal="center"/>
    </xf>
    <xf numFmtId="0" fontId="52" fillId="13" borderId="24" xfId="3" applyFont="1" applyFill="1" applyBorder="1">
      <alignment vertical="center"/>
    </xf>
    <xf numFmtId="0" fontId="52" fillId="13" borderId="7" xfId="3" applyFont="1" applyFill="1" applyBorder="1">
      <alignment vertical="center"/>
    </xf>
    <xf numFmtId="0" fontId="52" fillId="13" borderId="13" xfId="3" applyFont="1" applyFill="1" applyBorder="1">
      <alignment vertical="center"/>
    </xf>
    <xf numFmtId="0" fontId="53" fillId="14" borderId="5" xfId="0" applyFont="1" applyFill="1" applyBorder="1" applyAlignment="1">
      <alignment horizontal="right" vertical="center"/>
    </xf>
    <xf numFmtId="0" fontId="53" fillId="14" borderId="6" xfId="0" applyFont="1" applyFill="1" applyBorder="1" applyAlignment="1">
      <alignment vertical="center"/>
    </xf>
    <xf numFmtId="3" fontId="35" fillId="0" borderId="2" xfId="0" applyNumberFormat="1" applyFont="1" applyBorder="1" applyAlignment="1">
      <alignment horizontal="center"/>
    </xf>
    <xf numFmtId="3" fontId="35" fillId="0" borderId="25" xfId="0" applyNumberFormat="1" applyFont="1" applyBorder="1" applyAlignment="1">
      <alignment horizontal="center"/>
    </xf>
    <xf numFmtId="0" fontId="52" fillId="13" borderId="11" xfId="3" applyFont="1" applyFill="1" applyBorder="1">
      <alignment vertical="center"/>
    </xf>
    <xf numFmtId="0" fontId="52" fillId="13" borderId="14" xfId="3" applyFont="1" applyFill="1" applyBorder="1">
      <alignment vertical="center"/>
    </xf>
    <xf numFmtId="0" fontId="52" fillId="13" borderId="12" xfId="3" applyFont="1" applyFill="1" applyBorder="1">
      <alignment vertical="center"/>
    </xf>
    <xf numFmtId="0" fontId="53" fillId="14" borderId="2" xfId="0" applyFont="1" applyFill="1" applyBorder="1" applyAlignment="1">
      <alignment horizontal="right" vertical="center"/>
    </xf>
    <xf numFmtId="0" fontId="53" fillId="14" borderId="4" xfId="0" applyFont="1" applyFill="1" applyBorder="1" applyAlignment="1">
      <alignment vertical="center"/>
    </xf>
    <xf numFmtId="3" fontId="35" fillId="12" borderId="2" xfId="0" applyNumberFormat="1" applyFont="1" applyFill="1" applyBorder="1" applyAlignment="1">
      <alignment horizontal="center"/>
    </xf>
    <xf numFmtId="3" fontId="35" fillId="12" borderId="1" xfId="0" applyNumberFormat="1" applyFont="1" applyFill="1" applyBorder="1" applyAlignment="1">
      <alignment horizontal="center"/>
    </xf>
    <xf numFmtId="0" fontId="35" fillId="2" borderId="2" xfId="0" applyFont="1" applyFill="1" applyBorder="1" applyAlignment="1">
      <alignment horizontal="right" vertical="center"/>
    </xf>
    <xf numFmtId="0" fontId="55" fillId="2" borderId="4" xfId="0" applyFont="1" applyFill="1" applyBorder="1" applyAlignment="1">
      <alignment vertical="center"/>
    </xf>
    <xf numFmtId="3" fontId="35" fillId="2" borderId="2" xfId="0" applyNumberFormat="1" applyFont="1" applyFill="1" applyBorder="1" applyAlignment="1">
      <alignment horizontal="center"/>
    </xf>
    <xf numFmtId="3" fontId="35" fillId="2" borderId="1" xfId="0" applyNumberFormat="1" applyFont="1" applyFill="1" applyBorder="1" applyAlignment="1">
      <alignment horizontal="center"/>
    </xf>
    <xf numFmtId="0" fontId="53" fillId="14" borderId="11" xfId="0" applyFont="1" applyFill="1" applyBorder="1" applyAlignment="1">
      <alignment horizontal="right" vertical="center"/>
    </xf>
    <xf numFmtId="0" fontId="53" fillId="12" borderId="14" xfId="0" applyFont="1" applyFill="1" applyBorder="1" applyAlignment="1">
      <alignment vertical="center"/>
    </xf>
    <xf numFmtId="0" fontId="55" fillId="2" borderId="4" xfId="0" applyFont="1" applyFill="1" applyBorder="1" applyAlignment="1">
      <alignment vertical="center" wrapText="1"/>
    </xf>
    <xf numFmtId="3" fontId="35" fillId="0" borderId="1" xfId="0" applyNumberFormat="1" applyFont="1" applyBorder="1" applyAlignment="1">
      <alignment horizontal="center"/>
    </xf>
    <xf numFmtId="0" fontId="53" fillId="12" borderId="4" xfId="0" applyFont="1" applyFill="1" applyBorder="1" applyAlignment="1">
      <alignment vertical="center"/>
    </xf>
    <xf numFmtId="3" fontId="35" fillId="12" borderId="11" xfId="0" applyNumberFormat="1" applyFont="1" applyFill="1" applyBorder="1" applyAlignment="1">
      <alignment horizontal="center"/>
    </xf>
    <xf numFmtId="3" fontId="0" fillId="2" borderId="0" xfId="0" applyNumberFormat="1" applyFill="1"/>
    <xf numFmtId="0" fontId="53" fillId="12" borderId="6" xfId="0" applyFont="1" applyFill="1" applyBorder="1" applyAlignment="1">
      <alignment vertical="center"/>
    </xf>
    <xf numFmtId="0" fontId="52" fillId="13" borderId="2" xfId="3" applyFont="1" applyFill="1" applyBorder="1">
      <alignment vertical="center"/>
    </xf>
    <xf numFmtId="0" fontId="52" fillId="13" borderId="4" xfId="3" applyFont="1" applyFill="1" applyBorder="1">
      <alignment vertical="center"/>
    </xf>
    <xf numFmtId="0" fontId="52" fillId="13" borderId="1" xfId="3" applyFont="1" applyFill="1" applyBorder="1">
      <alignment vertical="center"/>
    </xf>
    <xf numFmtId="0" fontId="52" fillId="13" borderId="1" xfId="3" applyFont="1" applyFill="1" applyBorder="1" applyAlignment="1">
      <alignment horizontal="center" vertical="center"/>
    </xf>
    <xf numFmtId="0" fontId="53" fillId="14" borderId="14" xfId="0" applyFont="1" applyFill="1" applyBorder="1" applyAlignment="1">
      <alignment vertical="center" wrapText="1"/>
    </xf>
    <xf numFmtId="0" fontId="35" fillId="12" borderId="12" xfId="0" applyFont="1" applyFill="1" applyBorder="1" applyAlignment="1">
      <alignment horizontal="center"/>
    </xf>
    <xf numFmtId="0" fontId="35" fillId="12" borderId="1" xfId="0" applyFont="1" applyFill="1" applyBorder="1" applyAlignment="1">
      <alignment horizontal="center"/>
    </xf>
    <xf numFmtId="0" fontId="53" fillId="14" borderId="14" xfId="0" applyFont="1" applyFill="1" applyBorder="1" applyAlignment="1">
      <alignment vertical="center"/>
    </xf>
    <xf numFmtId="0" fontId="56" fillId="2" borderId="2" xfId="0" applyFont="1" applyFill="1" applyBorder="1" applyAlignment="1">
      <alignment horizontal="right" vertical="center"/>
    </xf>
    <xf numFmtId="0" fontId="56" fillId="2" borderId="4" xfId="0" applyFont="1" applyFill="1" applyBorder="1" applyAlignment="1">
      <alignment vertical="center"/>
    </xf>
    <xf numFmtId="0" fontId="56" fillId="2" borderId="11" xfId="0" applyFont="1" applyFill="1" applyBorder="1" applyAlignment="1">
      <alignment horizontal="right" vertical="center"/>
    </xf>
    <xf numFmtId="0" fontId="56" fillId="2" borderId="14" xfId="0" applyFont="1" applyFill="1" applyBorder="1" applyAlignment="1">
      <alignment vertical="center"/>
    </xf>
    <xf numFmtId="0" fontId="35" fillId="2" borderId="5" xfId="0" applyFont="1" applyFill="1" applyBorder="1" applyAlignment="1">
      <alignment horizontal="right"/>
    </xf>
    <xf numFmtId="3" fontId="53" fillId="12" borderId="1" xfId="0" applyNumberFormat="1" applyFont="1" applyFill="1" applyBorder="1" applyAlignment="1">
      <alignment horizontal="center"/>
    </xf>
    <xf numFmtId="9" fontId="53" fillId="12" borderId="1" xfId="30" applyFont="1" applyFill="1" applyBorder="1" applyAlignment="1">
      <alignment horizontal="center"/>
    </xf>
    <xf numFmtId="0" fontId="6" fillId="2" borderId="19" xfId="1" applyFill="1" applyBorder="1"/>
    <xf numFmtId="0" fontId="3" fillId="9" borderId="0" xfId="0" applyFont="1" applyFill="1" applyAlignment="1">
      <alignment horizontal="center" vertical="center"/>
    </xf>
    <xf numFmtId="0" fontId="36" fillId="9" borderId="0" xfId="0" applyFont="1" applyFill="1" applyAlignment="1">
      <alignment horizontal="left" vertical="top" wrapText="1"/>
    </xf>
    <xf numFmtId="0" fontId="45" fillId="6" borderId="2" xfId="0" applyFont="1" applyFill="1" applyBorder="1" applyAlignment="1">
      <alignment horizontal="left" vertical="center" wrapText="1"/>
    </xf>
    <xf numFmtId="0" fontId="45" fillId="6" borderId="3" xfId="0" applyFont="1" applyFill="1" applyBorder="1" applyAlignment="1">
      <alignment horizontal="left" vertical="center" wrapText="1"/>
    </xf>
    <xf numFmtId="0" fontId="45" fillId="6" borderId="4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43" fillId="6" borderId="2" xfId="0" applyFont="1" applyFill="1" applyBorder="1" applyAlignment="1">
      <alignment horizontal="left" vertical="center" wrapText="1"/>
    </xf>
    <xf numFmtId="0" fontId="43" fillId="6" borderId="3" xfId="0" applyFont="1" applyFill="1" applyBorder="1" applyAlignment="1">
      <alignment horizontal="left" vertical="center" wrapText="1"/>
    </xf>
    <xf numFmtId="0" fontId="43" fillId="6" borderId="4" xfId="0" applyFont="1" applyFill="1" applyBorder="1" applyAlignment="1">
      <alignment horizontal="left" vertical="center" wrapText="1"/>
    </xf>
    <xf numFmtId="0" fontId="45" fillId="3" borderId="2" xfId="0" applyFont="1" applyFill="1" applyBorder="1" applyAlignment="1">
      <alignment horizontal="left" vertical="center" wrapText="1"/>
    </xf>
    <xf numFmtId="0" fontId="45" fillId="3" borderId="3" xfId="0" applyFont="1" applyFill="1" applyBorder="1" applyAlignment="1">
      <alignment horizontal="left" vertical="center" wrapText="1"/>
    </xf>
    <xf numFmtId="0" fontId="45" fillId="3" borderId="4" xfId="0" applyFont="1" applyFill="1" applyBorder="1" applyAlignment="1">
      <alignment horizontal="left" vertical="center" wrapText="1"/>
    </xf>
    <xf numFmtId="0" fontId="36" fillId="9" borderId="0" xfId="0" applyFont="1" applyFill="1" applyAlignment="1">
      <alignment horizontal="left"/>
    </xf>
    <xf numFmtId="0" fontId="37" fillId="10" borderId="1" xfId="0" applyFont="1" applyFill="1" applyBorder="1" applyAlignment="1">
      <alignment horizontal="center" vertical="center" wrapText="1"/>
    </xf>
    <xf numFmtId="0" fontId="46" fillId="10" borderId="0" xfId="0" applyFont="1" applyFill="1" applyAlignment="1">
      <alignment horizontal="center" vertical="center" wrapText="1"/>
    </xf>
    <xf numFmtId="0" fontId="36" fillId="9" borderId="0" xfId="0" applyFont="1" applyFill="1" applyAlignment="1">
      <alignment horizontal="left" wrapText="1"/>
    </xf>
    <xf numFmtId="0" fontId="37" fillId="10" borderId="0" xfId="0" applyFont="1" applyFill="1" applyAlignment="1">
      <alignment horizontal="center" vertical="center" wrapText="1"/>
    </xf>
    <xf numFmtId="0" fontId="37" fillId="10" borderId="6" xfId="0" applyFont="1" applyFill="1" applyBorder="1" applyAlignment="1">
      <alignment horizontal="center" vertical="center" wrapText="1"/>
    </xf>
    <xf numFmtId="0" fontId="54" fillId="2" borderId="23" xfId="0" applyFont="1" applyFill="1" applyBorder="1" applyAlignment="1">
      <alignment horizontal="left"/>
    </xf>
    <xf numFmtId="0" fontId="39" fillId="9" borderId="0" xfId="1" applyFont="1" applyFill="1" applyAlignment="1">
      <alignment horizontal="center" vertical="center"/>
    </xf>
    <xf numFmtId="3" fontId="54" fillId="15" borderId="2" xfId="4" applyFont="1" applyFill="1" applyBorder="1" applyAlignment="1">
      <alignment horizontal="center" vertical="center"/>
      <protection locked="0"/>
    </xf>
    <xf numFmtId="3" fontId="54" fillId="15" borderId="3" xfId="4" applyFont="1" applyFill="1" applyBorder="1" applyAlignment="1">
      <alignment horizontal="center" vertical="center"/>
      <protection locked="0"/>
    </xf>
    <xf numFmtId="3" fontId="54" fillId="15" borderId="4" xfId="4" applyFont="1" applyFill="1" applyBorder="1" applyAlignment="1">
      <alignment horizontal="center" vertical="center"/>
      <protection locked="0"/>
    </xf>
    <xf numFmtId="0" fontId="50" fillId="10" borderId="2" xfId="9" applyFont="1" applyFill="1" applyBorder="1" applyAlignment="1">
      <alignment horizontal="center" vertical="center"/>
    </xf>
    <xf numFmtId="0" fontId="50" fillId="10" borderId="3" xfId="9" applyFont="1" applyFill="1" applyBorder="1" applyAlignment="1">
      <alignment horizontal="center" vertical="center"/>
    </xf>
    <xf numFmtId="0" fontId="50" fillId="10" borderId="4" xfId="9" applyFont="1" applyFill="1" applyBorder="1" applyAlignment="1">
      <alignment horizontal="center" vertical="center"/>
    </xf>
    <xf numFmtId="0" fontId="50" fillId="10" borderId="5" xfId="9" applyFont="1" applyFill="1" applyBorder="1" applyAlignment="1">
      <alignment horizontal="left"/>
    </xf>
    <xf numFmtId="0" fontId="50" fillId="10" borderId="6" xfId="9" applyFont="1" applyFill="1" applyBorder="1" applyAlignment="1">
      <alignment horizontal="left"/>
    </xf>
    <xf numFmtId="0" fontId="52" fillId="13" borderId="2" xfId="3" applyFont="1" applyFill="1" applyBorder="1" applyAlignment="1">
      <alignment horizontal="center" vertical="center"/>
    </xf>
    <xf numFmtId="0" fontId="52" fillId="13" borderId="3" xfId="3" applyFont="1" applyFill="1" applyBorder="1" applyAlignment="1">
      <alignment horizontal="center" vertical="center"/>
    </xf>
    <xf numFmtId="0" fontId="52" fillId="13" borderId="4" xfId="3" applyFont="1" applyFill="1" applyBorder="1" applyAlignment="1">
      <alignment horizontal="center" vertical="center"/>
    </xf>
    <xf numFmtId="0" fontId="49" fillId="2" borderId="0" xfId="0" applyFont="1" applyFill="1"/>
    <xf numFmtId="0" fontId="49" fillId="2" borderId="0" xfId="0" applyFont="1" applyFill="1" applyAlignment="1">
      <alignment horizontal="left"/>
    </xf>
    <xf numFmtId="0" fontId="50" fillId="10" borderId="11" xfId="9" applyFont="1" applyFill="1" applyBorder="1" applyAlignment="1">
      <alignment horizontal="left"/>
    </xf>
    <xf numFmtId="0" fontId="50" fillId="10" borderId="14" xfId="9" applyFont="1" applyFill="1" applyBorder="1" applyAlignment="1">
      <alignment horizontal="left"/>
    </xf>
    <xf numFmtId="0" fontId="50" fillId="10" borderId="11" xfId="9" applyFont="1" applyFill="1" applyBorder="1" applyAlignment="1">
      <alignment horizontal="center" vertical="center"/>
    </xf>
    <xf numFmtId="0" fontId="50" fillId="10" borderId="23" xfId="9" applyFont="1" applyFill="1" applyBorder="1" applyAlignment="1">
      <alignment horizontal="center" vertical="center"/>
    </xf>
    <xf numFmtId="0" fontId="50" fillId="10" borderId="14" xfId="9" applyFont="1" applyFill="1" applyBorder="1" applyAlignment="1">
      <alignment horizontal="center" vertical="center"/>
    </xf>
    <xf numFmtId="0" fontId="50" fillId="10" borderId="24" xfId="9" applyFont="1" applyFill="1" applyBorder="1" applyAlignment="1">
      <alignment horizontal="center" vertical="center"/>
    </xf>
    <xf numFmtId="0" fontId="50" fillId="10" borderId="8" xfId="9" applyFont="1" applyFill="1" applyBorder="1" applyAlignment="1">
      <alignment horizontal="center" vertical="center"/>
    </xf>
    <xf numFmtId="0" fontId="50" fillId="10" borderId="7" xfId="9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0" fillId="9" borderId="0" xfId="0" applyFont="1" applyFill="1" applyAlignment="1">
      <alignment horizontal="left" vertical="top" wrapText="1"/>
    </xf>
  </cellXfs>
  <cellStyles count="32">
    <cellStyle name="=C:\WINNT35\SYSTEM32\COMMAND.COM" xfId="3" xr:uid="{16ACE321-AE9D-432C-AA26-461678F35473}"/>
    <cellStyle name="Comma" xfId="31" builtinId="3"/>
    <cellStyle name="Comma 10" xfId="6" xr:uid="{F73718E0-0168-4C3C-99CD-562167AA072C}"/>
    <cellStyle name="Comma 10 2" xfId="27" xr:uid="{72C3841D-E9A0-4AA7-B037-6DA7171A6A7B}"/>
    <cellStyle name="greyed" xfId="10" xr:uid="{B919F9CF-7E6E-4E0A-A1ED-4791956FE2EF}"/>
    <cellStyle name="Heading 1 2" xfId="7" xr:uid="{21CA270B-80F2-4842-BD1D-805238EEC3E7}"/>
    <cellStyle name="Heading 2 2" xfId="9" xr:uid="{02333C4D-E658-4958-BA6A-701E1D5FE3E8}"/>
    <cellStyle name="HeadingTable" xfId="11" xr:uid="{4495D1EE-2D0A-49BB-8ED2-80B374A4C1FA}"/>
    <cellStyle name="Hyperlink" xfId="1" builtinId="8"/>
    <cellStyle name="Komma 2" xfId="26" xr:uid="{C71C5B62-66D0-44C6-9B66-15191FC1E650}"/>
    <cellStyle name="Komma 3" xfId="13" xr:uid="{F5EF091D-D668-4961-96A3-81FAD283BE61}"/>
    <cellStyle name="Komma 4" xfId="28" xr:uid="{4DC45645-78DB-49E7-ABB7-AF3612F55F0D}"/>
    <cellStyle name="Normal" xfId="0" builtinId="0"/>
    <cellStyle name="Normal 2" xfId="5" xr:uid="{7818500D-910B-4B41-A31C-02670EB02D65}"/>
    <cellStyle name="Normal 2 2" xfId="2" xr:uid="{9966A0DD-57E5-4D4D-B843-8A296937A3CF}"/>
    <cellStyle name="Normal 2 2 2" xfId="12" xr:uid="{6488B739-7A33-4F6A-B302-104E4C9567B2}"/>
    <cellStyle name="Normal 2 2 3" xfId="24" xr:uid="{A222FA73-1F95-4D78-AF39-305887F1AADD}"/>
    <cellStyle name="Normal 2 2 4" xfId="8" xr:uid="{06BA1430-6A3C-4D33-8F4E-7E68C1A89A07}"/>
    <cellStyle name="Normal 2_CEBS 2009 38 Annex 1 (CP06rev2 FINREP templates)" xfId="25" xr:uid="{F176B33F-FC33-4785-8EAE-CA23184A2785}"/>
    <cellStyle name="Normal 3" xfId="16" xr:uid="{59D50836-E925-419B-89F5-73FEA3C126E1}"/>
    <cellStyle name="optionalExposure" xfId="4" xr:uid="{0C5BDD41-C51E-4ABC-A2C1-73C21357CD5B}"/>
    <cellStyle name="Percent" xfId="30" builtinId="5"/>
    <cellStyle name="risikorapport tabeloverskrift" xfId="14" xr:uid="{06ED59C8-B73C-49B7-B36C-0F6D328129AD}"/>
    <cellStyle name="Standard 3" xfId="29" xr:uid="{648430E1-F9C8-42EC-8BE9-DF6FB3980994}"/>
    <cellStyle name="Tabel - Kolonne Centreret" xfId="19" xr:uid="{957AA95E-7A8F-45DC-A2FE-B4FEE840644F}"/>
    <cellStyle name="Tabel - Kolonne Højre" xfId="18" xr:uid="{B28EF080-E869-4724-B7B0-7952A3730882}"/>
    <cellStyle name="Tabel - Kolonne Venstre" xfId="17" xr:uid="{AB5AB0C0-9F32-4D2A-BC16-22B00D06D2C1}"/>
    <cellStyle name="Tabel - Overskrift 2" xfId="15" xr:uid="{67A0795C-3E12-4DC3-A007-4621904169EF}"/>
    <cellStyle name="Tabel - Tal" xfId="21" xr:uid="{63A89FED-47BF-408D-AD30-C1BE38052643}"/>
    <cellStyle name="Tabel - Tal Sum" xfId="23" xr:uid="{E8A8B8F6-690F-4514-B4F1-3B5EAF005665}"/>
    <cellStyle name="Tabel - Tekst" xfId="22" xr:uid="{DFD7ECE8-33D3-4B1F-93CC-222D5D7E027D}"/>
    <cellStyle name="Tabel - Tekst Sum" xfId="20" xr:uid="{60F23131-6187-42D3-BAB1-A69746A1216C}"/>
  </cellStyles>
  <dxfs count="0"/>
  <tableStyles count="0" defaultTableStyle="TableStyleMedium2" defaultPivotStyle="PivotStyleLight16"/>
  <colors>
    <mruColors>
      <color rgb="FF005C3C"/>
      <color rgb="FF0052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CAC97-7CD1-4CCE-9891-9AF450C0801E}">
  <dimension ref="A1:G84"/>
  <sheetViews>
    <sheetView showGridLines="0" zoomScaleNormal="100" workbookViewId="0">
      <selection activeCell="C29" sqref="C29"/>
    </sheetView>
  </sheetViews>
  <sheetFormatPr defaultColWidth="9.140625" defaultRowHeight="15" x14ac:dyDescent="0.25"/>
  <cols>
    <col min="1" max="1" width="2.5703125" style="7" customWidth="1"/>
    <col min="2" max="2" width="4.7109375" style="7" customWidth="1"/>
    <col min="3" max="3" width="79.28515625" style="7" customWidth="1"/>
    <col min="4" max="4" width="9.7109375" style="7" customWidth="1"/>
    <col min="5" max="16384" width="9.140625" style="7"/>
  </cols>
  <sheetData>
    <row r="1" spans="1:7" ht="21" thickBot="1" x14ac:dyDescent="0.3">
      <c r="A1" s="176" t="s">
        <v>119</v>
      </c>
      <c r="B1" s="176"/>
      <c r="C1" s="176"/>
      <c r="D1" s="5"/>
      <c r="E1" s="5"/>
      <c r="F1" s="5"/>
    </row>
    <row r="2" spans="1:7" x14ac:dyDescent="0.25">
      <c r="A2" s="104"/>
      <c r="B2" s="105"/>
      <c r="C2" s="106"/>
    </row>
    <row r="3" spans="1:7" x14ac:dyDescent="0.25">
      <c r="A3" s="107"/>
      <c r="B3" s="108" t="s">
        <v>186</v>
      </c>
      <c r="C3" s="109"/>
    </row>
    <row r="4" spans="1:7" x14ac:dyDescent="0.25">
      <c r="A4" s="107"/>
      <c r="B4" s="110"/>
      <c r="C4" s="109"/>
    </row>
    <row r="5" spans="1:7" ht="18.75" x14ac:dyDescent="0.3">
      <c r="A5" s="107"/>
      <c r="B5" s="111" t="s">
        <v>0</v>
      </c>
      <c r="C5" s="109"/>
      <c r="D5" s="8"/>
      <c r="E5" s="8"/>
    </row>
    <row r="6" spans="1:7" x14ac:dyDescent="0.25">
      <c r="A6" s="107"/>
      <c r="B6" s="112"/>
      <c r="C6" s="113"/>
      <c r="D6" s="8"/>
      <c r="E6" s="8"/>
    </row>
    <row r="7" spans="1:7" x14ac:dyDescent="0.25">
      <c r="A7" s="114"/>
      <c r="B7" s="115" t="s">
        <v>1</v>
      </c>
      <c r="C7" s="116"/>
      <c r="D7" s="8"/>
      <c r="E7" s="8"/>
    </row>
    <row r="8" spans="1:7" x14ac:dyDescent="0.25">
      <c r="A8" s="114"/>
      <c r="B8" s="115"/>
      <c r="C8" s="117" t="s">
        <v>2</v>
      </c>
      <c r="D8" s="8"/>
    </row>
    <row r="9" spans="1:7" x14ac:dyDescent="0.25">
      <c r="A9" s="114"/>
      <c r="B9" s="115"/>
      <c r="C9" s="118"/>
      <c r="D9" s="8"/>
    </row>
    <row r="10" spans="1:7" x14ac:dyDescent="0.25">
      <c r="A10" s="114"/>
      <c r="B10" s="115" t="s">
        <v>114</v>
      </c>
      <c r="C10" s="119"/>
      <c r="D10" s="8"/>
      <c r="G10" s="9"/>
    </row>
    <row r="11" spans="1:7" x14ac:dyDescent="0.25">
      <c r="A11" s="114"/>
      <c r="B11" s="115"/>
      <c r="C11" s="117" t="s">
        <v>115</v>
      </c>
    </row>
    <row r="12" spans="1:7" x14ac:dyDescent="0.25">
      <c r="A12" s="114"/>
      <c r="B12" s="120"/>
      <c r="C12" s="118"/>
    </row>
    <row r="13" spans="1:7" x14ac:dyDescent="0.25">
      <c r="A13" s="114"/>
      <c r="B13" s="115" t="s">
        <v>116</v>
      </c>
      <c r="C13" s="119"/>
    </row>
    <row r="14" spans="1:7" x14ac:dyDescent="0.25">
      <c r="A14" s="114"/>
      <c r="B14" s="121"/>
      <c r="C14" s="117" t="s">
        <v>117</v>
      </c>
    </row>
    <row r="15" spans="1:7" x14ac:dyDescent="0.25">
      <c r="A15" s="114"/>
      <c r="B15" s="120"/>
      <c r="C15" s="118"/>
    </row>
    <row r="16" spans="1:7" x14ac:dyDescent="0.25">
      <c r="A16" s="114"/>
      <c r="B16" s="115" t="s">
        <v>53</v>
      </c>
      <c r="C16" s="119"/>
    </row>
    <row r="17" spans="1:3" x14ac:dyDescent="0.25">
      <c r="A17" s="114"/>
      <c r="B17" s="120"/>
      <c r="C17" s="117" t="s">
        <v>177</v>
      </c>
    </row>
    <row r="18" spans="1:3" x14ac:dyDescent="0.25">
      <c r="A18" s="114"/>
      <c r="B18" s="120"/>
      <c r="C18" s="117" t="s">
        <v>178</v>
      </c>
    </row>
    <row r="19" spans="1:3" x14ac:dyDescent="0.25">
      <c r="A19" s="114"/>
      <c r="B19" s="120"/>
      <c r="C19" s="118"/>
    </row>
    <row r="20" spans="1:3" ht="15.75" x14ac:dyDescent="0.25">
      <c r="A20" s="114"/>
      <c r="B20" s="122" t="s">
        <v>118</v>
      </c>
      <c r="C20" s="123"/>
    </row>
    <row r="21" spans="1:3" x14ac:dyDescent="0.25">
      <c r="A21" s="114"/>
      <c r="B21" s="120"/>
      <c r="C21" s="118"/>
    </row>
    <row r="22" spans="1:3" x14ac:dyDescent="0.25">
      <c r="A22" s="114"/>
      <c r="B22" s="115" t="s">
        <v>114</v>
      </c>
      <c r="C22" s="119"/>
    </row>
    <row r="23" spans="1:3" x14ac:dyDescent="0.25">
      <c r="A23" s="114"/>
      <c r="B23" s="115"/>
      <c r="C23" s="117" t="s">
        <v>115</v>
      </c>
    </row>
    <row r="24" spans="1:3" x14ac:dyDescent="0.25">
      <c r="A24" s="114"/>
      <c r="B24" s="120"/>
      <c r="C24" s="118"/>
    </row>
    <row r="25" spans="1:3" x14ac:dyDescent="0.25">
      <c r="A25" s="114"/>
      <c r="B25" s="115" t="s">
        <v>116</v>
      </c>
      <c r="C25" s="119"/>
    </row>
    <row r="26" spans="1:3" x14ac:dyDescent="0.25">
      <c r="A26" s="114"/>
      <c r="B26" s="121"/>
      <c r="C26" s="117" t="s">
        <v>117</v>
      </c>
    </row>
    <row r="27" spans="1:3" x14ac:dyDescent="0.25">
      <c r="A27" s="114"/>
      <c r="B27" s="121"/>
      <c r="C27" s="118"/>
    </row>
    <row r="28" spans="1:3" x14ac:dyDescent="0.25">
      <c r="A28" s="114"/>
      <c r="B28" s="115" t="s">
        <v>53</v>
      </c>
      <c r="C28" s="119"/>
    </row>
    <row r="29" spans="1:3" x14ac:dyDescent="0.25">
      <c r="A29" s="114"/>
      <c r="B29" s="120"/>
      <c r="C29" s="175" t="s">
        <v>177</v>
      </c>
    </row>
    <row r="30" spans="1:3" ht="15.75" thickBot="1" x14ac:dyDescent="0.3">
      <c r="A30" s="124"/>
      <c r="B30" s="125"/>
      <c r="C30" s="126"/>
    </row>
    <row r="31" spans="1:3" x14ac:dyDescent="0.25">
      <c r="A31" s="4"/>
      <c r="B31" s="10"/>
      <c r="C31" s="8"/>
    </row>
    <row r="32" spans="1:3" x14ac:dyDescent="0.25">
      <c r="A32" s="4"/>
      <c r="B32" s="6"/>
      <c r="C32" s="8"/>
    </row>
    <row r="33" spans="1:3" x14ac:dyDescent="0.25">
      <c r="A33" s="4"/>
      <c r="B33" s="10"/>
      <c r="C33" s="8"/>
    </row>
    <row r="34" spans="1:3" x14ac:dyDescent="0.25">
      <c r="A34" s="4"/>
      <c r="B34" s="6"/>
      <c r="C34" s="8"/>
    </row>
    <row r="35" spans="1:3" x14ac:dyDescent="0.25">
      <c r="A35" s="4"/>
      <c r="B35" s="6"/>
      <c r="C35" s="8"/>
    </row>
    <row r="36" spans="1:3" x14ac:dyDescent="0.25">
      <c r="A36" s="4"/>
      <c r="B36" s="6"/>
      <c r="C36" s="8"/>
    </row>
    <row r="37" spans="1:3" x14ac:dyDescent="0.25">
      <c r="A37" s="4"/>
      <c r="B37" s="10"/>
      <c r="C37" s="8"/>
    </row>
    <row r="38" spans="1:3" x14ac:dyDescent="0.25">
      <c r="A38" s="4"/>
      <c r="B38" s="6"/>
      <c r="C38" s="8"/>
    </row>
    <row r="39" spans="1:3" x14ac:dyDescent="0.25">
      <c r="A39" s="4"/>
      <c r="B39" s="6"/>
      <c r="C39" s="8"/>
    </row>
    <row r="40" spans="1:3" x14ac:dyDescent="0.25">
      <c r="A40" s="4"/>
      <c r="B40" s="6"/>
      <c r="C40" s="8"/>
    </row>
    <row r="41" spans="1:3" x14ac:dyDescent="0.25">
      <c r="A41" s="4"/>
      <c r="B41" s="6"/>
      <c r="C41" s="8"/>
    </row>
    <row r="42" spans="1:3" x14ac:dyDescent="0.25">
      <c r="A42" s="4"/>
      <c r="B42" s="6"/>
      <c r="C42" s="8"/>
    </row>
    <row r="43" spans="1:3" x14ac:dyDescent="0.25">
      <c r="A43" s="4"/>
      <c r="B43" s="6"/>
      <c r="C43" s="8"/>
    </row>
    <row r="44" spans="1:3" x14ac:dyDescent="0.25">
      <c r="A44" s="4"/>
      <c r="B44" s="6"/>
      <c r="C44" s="8"/>
    </row>
    <row r="45" spans="1:3" x14ac:dyDescent="0.25">
      <c r="A45" s="4"/>
      <c r="B45" s="6"/>
      <c r="C45" s="8"/>
    </row>
    <row r="46" spans="1:3" x14ac:dyDescent="0.25">
      <c r="A46" s="4"/>
      <c r="B46" s="11"/>
      <c r="C46" s="8"/>
    </row>
    <row r="47" spans="1:3" x14ac:dyDescent="0.25">
      <c r="A47" s="4"/>
      <c r="B47" s="11"/>
      <c r="C47" s="8"/>
    </row>
    <row r="48" spans="1:3" x14ac:dyDescent="0.25">
      <c r="A48" s="4"/>
      <c r="B48" s="11"/>
      <c r="C48" s="8"/>
    </row>
    <row r="49" spans="1:3" x14ac:dyDescent="0.25">
      <c r="A49" s="4"/>
      <c r="B49" s="11"/>
      <c r="C49" s="8"/>
    </row>
    <row r="50" spans="1:3" x14ac:dyDescent="0.25">
      <c r="A50" s="4"/>
      <c r="B50" s="11"/>
      <c r="C50" s="8"/>
    </row>
    <row r="51" spans="1:3" x14ac:dyDescent="0.25">
      <c r="A51" s="4"/>
      <c r="B51" s="11"/>
      <c r="C51" s="8"/>
    </row>
    <row r="52" spans="1:3" x14ac:dyDescent="0.25">
      <c r="A52" s="4"/>
      <c r="B52" s="11"/>
      <c r="C52" s="8"/>
    </row>
    <row r="53" spans="1:3" x14ac:dyDescent="0.25">
      <c r="A53" s="4"/>
      <c r="B53" s="11"/>
      <c r="C53" s="8"/>
    </row>
    <row r="54" spans="1:3" x14ac:dyDescent="0.25">
      <c r="A54" s="4"/>
      <c r="B54" s="11"/>
      <c r="C54" s="8"/>
    </row>
    <row r="55" spans="1:3" x14ac:dyDescent="0.25">
      <c r="A55" s="4"/>
      <c r="B55" s="11"/>
      <c r="C55" s="8"/>
    </row>
    <row r="56" spans="1:3" x14ac:dyDescent="0.25">
      <c r="A56" s="4"/>
      <c r="B56" s="11"/>
      <c r="C56" s="8"/>
    </row>
    <row r="57" spans="1:3" x14ac:dyDescent="0.25">
      <c r="A57" s="4"/>
      <c r="B57" s="11"/>
      <c r="C57" s="8"/>
    </row>
    <row r="58" spans="1:3" x14ac:dyDescent="0.25">
      <c r="A58" s="4"/>
      <c r="B58" s="11"/>
      <c r="C58" s="8"/>
    </row>
    <row r="59" spans="1:3" x14ac:dyDescent="0.25">
      <c r="A59" s="4"/>
      <c r="B59" s="11"/>
      <c r="C59" s="8"/>
    </row>
    <row r="60" spans="1:3" x14ac:dyDescent="0.25">
      <c r="A60" s="4"/>
      <c r="B60" s="11"/>
      <c r="C60" s="8"/>
    </row>
    <row r="61" spans="1:3" x14ac:dyDescent="0.25">
      <c r="A61" s="4"/>
      <c r="B61" s="11"/>
      <c r="C61" s="8"/>
    </row>
    <row r="62" spans="1:3" x14ac:dyDescent="0.25">
      <c r="A62" s="4"/>
      <c r="B62" s="11"/>
      <c r="C62" s="8"/>
    </row>
    <row r="63" spans="1:3" x14ac:dyDescent="0.25">
      <c r="A63" s="4"/>
      <c r="C63" s="8"/>
    </row>
    <row r="64" spans="1:3" x14ac:dyDescent="0.25">
      <c r="A64" s="4"/>
      <c r="C64" s="8"/>
    </row>
    <row r="65" spans="1:3" x14ac:dyDescent="0.25">
      <c r="A65" s="4"/>
      <c r="C65" s="8"/>
    </row>
    <row r="66" spans="1:3" x14ac:dyDescent="0.25">
      <c r="A66" s="4"/>
    </row>
    <row r="67" spans="1:3" x14ac:dyDescent="0.25">
      <c r="A67" s="4"/>
    </row>
    <row r="68" spans="1:3" x14ac:dyDescent="0.25">
      <c r="A68" s="4"/>
    </row>
    <row r="69" spans="1:3" x14ac:dyDescent="0.25">
      <c r="A69" s="4"/>
    </row>
    <row r="70" spans="1:3" x14ac:dyDescent="0.25">
      <c r="A70" s="4"/>
      <c r="B70" s="6"/>
      <c r="C70" s="8"/>
    </row>
    <row r="71" spans="1:3" x14ac:dyDescent="0.25">
      <c r="A71" s="4"/>
      <c r="B71" s="6"/>
      <c r="C71" s="8"/>
    </row>
    <row r="72" spans="1:3" x14ac:dyDescent="0.25">
      <c r="A72" s="4"/>
      <c r="B72" s="6"/>
      <c r="C72" s="8"/>
    </row>
    <row r="73" spans="1:3" x14ac:dyDescent="0.25">
      <c r="A73" s="4"/>
      <c r="B73" s="6"/>
      <c r="C73" s="8"/>
    </row>
    <row r="74" spans="1:3" x14ac:dyDescent="0.25">
      <c r="A74" s="4"/>
      <c r="B74" s="6"/>
      <c r="C74" s="8"/>
    </row>
    <row r="75" spans="1:3" x14ac:dyDescent="0.25">
      <c r="A75" s="4"/>
      <c r="B75" s="6"/>
      <c r="C75" s="8"/>
    </row>
    <row r="76" spans="1:3" x14ac:dyDescent="0.25">
      <c r="A76" s="4"/>
      <c r="B76" s="6"/>
      <c r="C76" s="8"/>
    </row>
    <row r="77" spans="1:3" x14ac:dyDescent="0.25">
      <c r="A77" s="4"/>
      <c r="B77" s="6"/>
      <c r="C77" s="8"/>
    </row>
    <row r="78" spans="1:3" x14ac:dyDescent="0.25">
      <c r="A78" s="4"/>
      <c r="B78" s="6"/>
      <c r="C78" s="8"/>
    </row>
    <row r="79" spans="1:3" x14ac:dyDescent="0.25">
      <c r="A79" s="4"/>
      <c r="B79" s="10"/>
      <c r="C79" s="8"/>
    </row>
    <row r="80" spans="1:3" x14ac:dyDescent="0.25">
      <c r="A80" s="4"/>
      <c r="B80" s="10"/>
      <c r="C80" s="8"/>
    </row>
    <row r="81" spans="1:3" x14ac:dyDescent="0.25">
      <c r="A81" s="4"/>
      <c r="B81" s="10"/>
      <c r="C81" s="8"/>
    </row>
    <row r="82" spans="1:3" x14ac:dyDescent="0.25">
      <c r="A82" s="4"/>
      <c r="B82" s="10"/>
      <c r="C82" s="8"/>
    </row>
    <row r="83" spans="1:3" x14ac:dyDescent="0.25">
      <c r="A83" s="4"/>
    </row>
    <row r="84" spans="1:3" x14ac:dyDescent="0.25">
      <c r="A84" s="4"/>
    </row>
  </sheetData>
  <mergeCells count="1">
    <mergeCell ref="A1:C1"/>
  </mergeCells>
  <hyperlinks>
    <hyperlink ref="C8" location="'EU KM1'!A1" display="EU KM1 - Key metrics template" xr:uid="{ACE1AB8C-FA5C-483A-B894-D744737EDA3F}"/>
    <hyperlink ref="C11" location="'EU OV1'!A1" display="EU OV1 – Overview of total risk exposure amounts" xr:uid="{4708FE95-920C-4887-B81A-C34396C67793}"/>
    <hyperlink ref="C14" location="'EU CR8'!A1" display="EU CR8 –  RWEA flow statements of credit risk exposures under the IRB approach " xr:uid="{C7671C67-7FD3-4591-90FC-35BE4756B161}"/>
    <hyperlink ref="C23" location="'EU OV1 JR'!A1" display="EU OV1 - Overview of total risk exposure amounts" xr:uid="{6D0A5F3D-11A8-4908-B839-CA18B3006082}"/>
    <hyperlink ref="C26" location="'EU CR8 JR'!A1" display="EU CR8 –  RWEA flow statements of credit risk exposures under the IRB approach " xr:uid="{402812D6-3714-4A4E-943B-773C7BE33821}"/>
    <hyperlink ref="C17" location="'EU LIQ1'!A1" display=" EU LIQ1 - Quantitative information of LCR" xr:uid="{7C0DD834-CA45-409C-97C5-1EB3A002A2F0}"/>
    <hyperlink ref="C29" location="'EU LIQ1 JR '!A1" display=" EU LIQ1 - Quantitative information of LCR" xr:uid="{39C39C9E-DB33-47A8-8AB7-333867549ED9}"/>
    <hyperlink ref="C18" location="'EU LIQB'!A1" display=" EU LIQB - Qualitative information on LCR, complementary to LIQ1" xr:uid="{55079B11-B163-44D6-99EA-7428CC6D47F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29FB-3244-4F72-8181-ACC2DCB2AB32}">
  <dimension ref="A1:J50"/>
  <sheetViews>
    <sheetView showGridLines="0" topLeftCell="A26" zoomScaleNormal="100" workbookViewId="0">
      <selection activeCell="D13" sqref="D13"/>
    </sheetView>
  </sheetViews>
  <sheetFormatPr defaultColWidth="9.140625" defaultRowHeight="15" x14ac:dyDescent="0.25"/>
  <cols>
    <col min="1" max="1" width="2.7109375" style="13" customWidth="1"/>
    <col min="2" max="2" width="7.7109375" style="13" customWidth="1"/>
    <col min="3" max="3" width="64.42578125" style="13" customWidth="1"/>
    <col min="4" max="4" width="13.85546875" style="14" bestFit="1" customWidth="1"/>
    <col min="5" max="5" width="12.28515625" style="13" bestFit="1" customWidth="1"/>
    <col min="6" max="6" width="16.85546875" style="13" bestFit="1" customWidth="1"/>
    <col min="7" max="7" width="18.85546875" style="13" bestFit="1" customWidth="1"/>
    <col min="8" max="8" width="12.28515625" style="13" bestFit="1" customWidth="1"/>
    <col min="9" max="9" width="3.7109375" style="13" customWidth="1"/>
    <col min="10" max="10" width="16.28515625" style="13" bestFit="1" customWidth="1"/>
    <col min="11" max="11" width="17.85546875" style="13" customWidth="1"/>
    <col min="12" max="12" width="14.140625" style="13" bestFit="1" customWidth="1"/>
    <col min="13" max="16384" width="9.140625" style="13"/>
  </cols>
  <sheetData>
    <row r="1" spans="1:10" ht="12.75" customHeight="1" x14ac:dyDescent="0.25">
      <c r="A1" s="1"/>
      <c r="B1" s="1"/>
      <c r="C1" s="1"/>
      <c r="D1" s="2"/>
    </row>
    <row r="2" spans="1:10" ht="20.25" customHeight="1" x14ac:dyDescent="0.25">
      <c r="A2" s="1"/>
      <c r="B2" s="177" t="s">
        <v>128</v>
      </c>
      <c r="C2" s="177"/>
      <c r="D2" s="177"/>
      <c r="E2" s="177"/>
      <c r="F2" s="177"/>
      <c r="G2" s="177"/>
      <c r="H2" s="177"/>
      <c r="J2" s="28" t="s">
        <v>3</v>
      </c>
    </row>
    <row r="3" spans="1:10" ht="20.25" customHeight="1" x14ac:dyDescent="0.25">
      <c r="A3" s="1"/>
    </row>
    <row r="4" spans="1:10" x14ac:dyDescent="0.25">
      <c r="A4" s="1"/>
      <c r="B4" s="29"/>
      <c r="C4" s="30"/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</row>
    <row r="5" spans="1:10" ht="25.5" customHeight="1" x14ac:dyDescent="0.25">
      <c r="A5" s="1"/>
      <c r="B5" s="32"/>
      <c r="C5" s="33" t="s">
        <v>123</v>
      </c>
      <c r="D5" s="18" t="s">
        <v>120</v>
      </c>
      <c r="E5" s="18" t="s">
        <v>121</v>
      </c>
      <c r="F5" s="18" t="s">
        <v>124</v>
      </c>
      <c r="G5" s="18" t="s">
        <v>127</v>
      </c>
      <c r="H5" s="18" t="s">
        <v>130</v>
      </c>
    </row>
    <row r="6" spans="1:10" x14ac:dyDescent="0.25">
      <c r="A6" s="1"/>
      <c r="B6" s="34"/>
      <c r="C6" s="181" t="s">
        <v>10</v>
      </c>
      <c r="D6" s="182"/>
      <c r="E6" s="182"/>
      <c r="F6" s="182"/>
      <c r="G6" s="182"/>
      <c r="H6" s="183"/>
    </row>
    <row r="7" spans="1:10" x14ac:dyDescent="0.25">
      <c r="A7" s="1"/>
      <c r="B7" s="35">
        <v>1</v>
      </c>
      <c r="C7" s="36" t="s">
        <v>11</v>
      </c>
      <c r="D7" s="37">
        <v>35366.894371219998</v>
      </c>
      <c r="E7" s="38">
        <v>34737.598844</v>
      </c>
      <c r="F7" s="38">
        <v>34004</v>
      </c>
      <c r="G7" s="38">
        <v>34254</v>
      </c>
      <c r="H7" s="38">
        <v>33296</v>
      </c>
    </row>
    <row r="8" spans="1:10" x14ac:dyDescent="0.25">
      <c r="A8" s="1"/>
      <c r="B8" s="35">
        <v>2</v>
      </c>
      <c r="C8" s="36" t="s">
        <v>12</v>
      </c>
      <c r="D8" s="37">
        <v>38652.069371220001</v>
      </c>
      <c r="E8" s="38">
        <v>38034.718844000003</v>
      </c>
      <c r="F8" s="38">
        <v>37327</v>
      </c>
      <c r="G8" s="38">
        <v>37582</v>
      </c>
      <c r="H8" s="38">
        <v>36630</v>
      </c>
    </row>
    <row r="9" spans="1:10" x14ac:dyDescent="0.25">
      <c r="A9" s="1"/>
      <c r="B9" s="35">
        <v>3</v>
      </c>
      <c r="C9" s="36" t="s">
        <v>13</v>
      </c>
      <c r="D9" s="37">
        <v>44845.659371220005</v>
      </c>
      <c r="E9" s="38">
        <v>43166.618843999997</v>
      </c>
      <c r="F9" s="38">
        <v>42531</v>
      </c>
      <c r="G9" s="38">
        <v>42857</v>
      </c>
      <c r="H9" s="38">
        <v>41910</v>
      </c>
    </row>
    <row r="10" spans="1:10" x14ac:dyDescent="0.25">
      <c r="A10" s="1"/>
      <c r="B10" s="39"/>
      <c r="C10" s="184" t="s">
        <v>14</v>
      </c>
      <c r="D10" s="185"/>
      <c r="E10" s="185"/>
      <c r="F10" s="185"/>
      <c r="G10" s="185"/>
      <c r="H10" s="186"/>
    </row>
    <row r="11" spans="1:10" x14ac:dyDescent="0.25">
      <c r="A11" s="1"/>
      <c r="B11" s="35">
        <v>4</v>
      </c>
      <c r="C11" s="36" t="s">
        <v>15</v>
      </c>
      <c r="D11" s="40">
        <v>190043.48534525</v>
      </c>
      <c r="E11" s="41">
        <v>194321.3</v>
      </c>
      <c r="F11" s="41">
        <v>197135</v>
      </c>
      <c r="G11" s="41">
        <v>188180</v>
      </c>
      <c r="H11" s="41">
        <v>185100</v>
      </c>
    </row>
    <row r="12" spans="1:10" x14ac:dyDescent="0.25">
      <c r="A12" s="1"/>
      <c r="B12" s="39"/>
      <c r="C12" s="184" t="s">
        <v>16</v>
      </c>
      <c r="D12" s="185"/>
      <c r="E12" s="185"/>
      <c r="F12" s="185"/>
      <c r="G12" s="185"/>
      <c r="H12" s="186"/>
    </row>
    <row r="13" spans="1:10" x14ac:dyDescent="0.25">
      <c r="A13" s="1"/>
      <c r="B13" s="35">
        <v>5</v>
      </c>
      <c r="C13" s="36" t="s">
        <v>187</v>
      </c>
      <c r="D13" s="42">
        <v>0.18609895679999999</v>
      </c>
      <c r="E13" s="43">
        <v>0.17876372195945581</v>
      </c>
      <c r="F13" s="43">
        <v>0.17249999999999999</v>
      </c>
      <c r="G13" s="43">
        <v>0.1820278456796684</v>
      </c>
      <c r="H13" s="43">
        <v>0.17988114532685034</v>
      </c>
    </row>
    <row r="14" spans="1:10" x14ac:dyDescent="0.25">
      <c r="A14" s="1"/>
      <c r="B14" s="35">
        <v>6</v>
      </c>
      <c r="C14" s="36" t="s">
        <v>17</v>
      </c>
      <c r="D14" s="42">
        <v>0.20338539520000001</v>
      </c>
      <c r="E14" s="43">
        <v>0.19573108477557533</v>
      </c>
      <c r="F14" s="43">
        <v>0.1893</v>
      </c>
      <c r="G14" s="43">
        <v>0.19971304070570731</v>
      </c>
      <c r="H14" s="43">
        <v>0.19789303079416531</v>
      </c>
    </row>
    <row r="15" spans="1:10" ht="15.95" customHeight="1" x14ac:dyDescent="0.25">
      <c r="A15" s="1"/>
      <c r="B15" s="35">
        <v>7</v>
      </c>
      <c r="C15" s="36" t="s">
        <v>18</v>
      </c>
      <c r="D15" s="42">
        <v>0.23597577829999999</v>
      </c>
      <c r="E15" s="43">
        <v>0.22214043876816386</v>
      </c>
      <c r="F15" s="43">
        <v>0.2157</v>
      </c>
      <c r="G15" s="43">
        <v>0.22774471250929962</v>
      </c>
      <c r="H15" s="43">
        <v>0.22641815235008103</v>
      </c>
    </row>
    <row r="16" spans="1:10" x14ac:dyDescent="0.25">
      <c r="A16" s="1"/>
      <c r="B16" s="44"/>
      <c r="C16" s="181" t="s">
        <v>19</v>
      </c>
      <c r="D16" s="182"/>
      <c r="E16" s="182"/>
      <c r="F16" s="182"/>
      <c r="G16" s="182"/>
      <c r="H16" s="183"/>
    </row>
    <row r="17" spans="1:9" ht="15" customHeight="1" x14ac:dyDescent="0.25">
      <c r="A17" s="1"/>
      <c r="B17" s="45" t="s">
        <v>20</v>
      </c>
      <c r="C17" s="46" t="s">
        <v>21</v>
      </c>
      <c r="D17" s="47">
        <f>D20-8%</f>
        <v>3.324584890939844E-2</v>
      </c>
      <c r="E17" s="47">
        <f t="shared" ref="E17:H17" si="0">E20-8%</f>
        <v>3.1417922168079371E-2</v>
      </c>
      <c r="F17" s="47">
        <f t="shared" si="0"/>
        <v>2.7200000000000002E-2</v>
      </c>
      <c r="G17" s="47">
        <f t="shared" si="0"/>
        <v>3.226942507342398E-2</v>
      </c>
      <c r="H17" s="47">
        <f t="shared" si="0"/>
        <v>3.2473215265346231E-2</v>
      </c>
    </row>
    <row r="18" spans="1:9" x14ac:dyDescent="0.25">
      <c r="A18" s="1"/>
      <c r="B18" s="45" t="s">
        <v>22</v>
      </c>
      <c r="C18" s="46" t="s">
        <v>23</v>
      </c>
      <c r="D18" s="42">
        <f>D17*4.5/8</f>
        <v>1.8700790011536621E-2</v>
      </c>
      <c r="E18" s="42">
        <f t="shared" ref="E18:H18" si="1">E17*4.5/8</f>
        <v>1.7672581219544646E-2</v>
      </c>
      <c r="F18" s="42">
        <f t="shared" si="1"/>
        <v>1.5300000000000001E-2</v>
      </c>
      <c r="G18" s="42">
        <f t="shared" si="1"/>
        <v>1.815155160380099E-2</v>
      </c>
      <c r="H18" s="42">
        <f t="shared" si="1"/>
        <v>1.8266183586757256E-2</v>
      </c>
    </row>
    <row r="19" spans="1:9" x14ac:dyDescent="0.25">
      <c r="A19" s="1"/>
      <c r="B19" s="45" t="s">
        <v>24</v>
      </c>
      <c r="C19" s="46" t="s">
        <v>25</v>
      </c>
      <c r="D19" s="47">
        <f>D17*6/8</f>
        <v>2.493438668204883E-2</v>
      </c>
      <c r="E19" s="47">
        <f t="shared" ref="E19:H19" si="2">E17*6/8</f>
        <v>2.3563441626059528E-2</v>
      </c>
      <c r="F19" s="47">
        <f t="shared" si="2"/>
        <v>2.0400000000000001E-2</v>
      </c>
      <c r="G19" s="47">
        <f t="shared" si="2"/>
        <v>2.4202068805067985E-2</v>
      </c>
      <c r="H19" s="47">
        <f t="shared" si="2"/>
        <v>2.4354911449009673E-2</v>
      </c>
    </row>
    <row r="20" spans="1:9" x14ac:dyDescent="0.25">
      <c r="A20" s="1"/>
      <c r="B20" s="35" t="s">
        <v>26</v>
      </c>
      <c r="C20" s="36" t="s">
        <v>27</v>
      </c>
      <c r="D20" s="47">
        <v>0.11324584890939844</v>
      </c>
      <c r="E20" s="48">
        <v>0.11141792216807937</v>
      </c>
      <c r="F20" s="48">
        <v>0.1072</v>
      </c>
      <c r="G20" s="48">
        <v>0.11226942507342398</v>
      </c>
      <c r="H20" s="48">
        <v>0.11247321526534623</v>
      </c>
    </row>
    <row r="21" spans="1:9" x14ac:dyDescent="0.25">
      <c r="A21" s="1"/>
      <c r="B21" s="39"/>
      <c r="C21" s="184" t="s">
        <v>28</v>
      </c>
      <c r="D21" s="185"/>
      <c r="E21" s="185"/>
      <c r="F21" s="185"/>
      <c r="G21" s="185"/>
      <c r="H21" s="186"/>
    </row>
    <row r="22" spans="1:9" x14ac:dyDescent="0.25">
      <c r="A22" s="1"/>
      <c r="B22" s="35">
        <v>8</v>
      </c>
      <c r="C22" s="36" t="s">
        <v>29</v>
      </c>
      <c r="D22" s="42">
        <v>2.5000000000000001E-2</v>
      </c>
      <c r="E22" s="48">
        <v>2.5000000000000001E-2</v>
      </c>
      <c r="F22" s="48">
        <v>2.5000000000000001E-2</v>
      </c>
      <c r="G22" s="48">
        <v>2.5000000000000001E-2</v>
      </c>
      <c r="H22" s="48">
        <v>2.5000000000000001E-2</v>
      </c>
    </row>
    <row r="23" spans="1:9" ht="30" x14ac:dyDescent="0.25">
      <c r="A23" s="1"/>
      <c r="B23" s="35" t="s">
        <v>30</v>
      </c>
      <c r="C23" s="36" t="s">
        <v>31</v>
      </c>
      <c r="D23" s="49"/>
      <c r="E23" s="50"/>
      <c r="F23" s="50"/>
      <c r="G23" s="50"/>
      <c r="H23" s="50"/>
    </row>
    <row r="24" spans="1:9" x14ac:dyDescent="0.25">
      <c r="A24" s="1"/>
      <c r="B24" s="35">
        <v>9</v>
      </c>
      <c r="C24" s="36" t="s">
        <v>32</v>
      </c>
      <c r="D24" s="51">
        <v>9.2748423949999999E-3</v>
      </c>
      <c r="E24" s="43">
        <v>1.34E-4</v>
      </c>
      <c r="F24" s="43">
        <v>8.2672382568905426E-5</v>
      </c>
      <c r="G24" s="43">
        <v>3.1999999999999999E-5</v>
      </c>
      <c r="H24" s="43">
        <v>2.8E-5</v>
      </c>
    </row>
    <row r="25" spans="1:9" ht="15" customHeight="1" x14ac:dyDescent="0.25">
      <c r="A25" s="1"/>
      <c r="B25" s="35" t="s">
        <v>33</v>
      </c>
      <c r="C25" s="36" t="s">
        <v>34</v>
      </c>
      <c r="D25" s="49"/>
      <c r="E25" s="50"/>
      <c r="F25" s="50"/>
      <c r="G25" s="50"/>
      <c r="H25" s="50"/>
    </row>
    <row r="26" spans="1:9" x14ac:dyDescent="0.25">
      <c r="A26" s="1"/>
      <c r="B26" s="35">
        <v>10</v>
      </c>
      <c r="C26" s="36" t="s">
        <v>35</v>
      </c>
      <c r="D26" s="49"/>
      <c r="E26" s="50"/>
      <c r="F26" s="50"/>
      <c r="G26" s="50"/>
      <c r="H26" s="50"/>
    </row>
    <row r="27" spans="1:9" x14ac:dyDescent="0.25">
      <c r="A27" s="1"/>
      <c r="B27" s="35" t="s">
        <v>36</v>
      </c>
      <c r="C27" s="52" t="s">
        <v>37</v>
      </c>
      <c r="D27" s="42">
        <v>1.5000000000006576E-2</v>
      </c>
      <c r="E27" s="48">
        <v>1.4999999999999999E-2</v>
      </c>
      <c r="F27" s="48">
        <v>1.4999999999999999E-2</v>
      </c>
      <c r="G27" s="48">
        <v>1.4999999999999999E-2</v>
      </c>
      <c r="H27" s="48">
        <v>1.4999999999999999E-2</v>
      </c>
    </row>
    <row r="28" spans="1:9" ht="15.95" customHeight="1" x14ac:dyDescent="0.25">
      <c r="A28" s="1"/>
      <c r="B28" s="35">
        <v>11</v>
      </c>
      <c r="C28" s="52" t="s">
        <v>38</v>
      </c>
      <c r="D28" s="51">
        <v>4.9274842395006575E-2</v>
      </c>
      <c r="E28" s="43">
        <v>4.0133999999999996E-2</v>
      </c>
      <c r="F28" s="48">
        <v>0.04</v>
      </c>
      <c r="G28" s="48">
        <v>4.0031999999999998E-2</v>
      </c>
      <c r="H28" s="48">
        <v>4.0031999999999998E-2</v>
      </c>
    </row>
    <row r="29" spans="1:9" ht="15.95" customHeight="1" x14ac:dyDescent="0.25">
      <c r="A29" s="1"/>
      <c r="B29" s="35" t="s">
        <v>39</v>
      </c>
      <c r="C29" s="52" t="s">
        <v>40</v>
      </c>
      <c r="D29" s="53">
        <v>0.16300000000000001</v>
      </c>
      <c r="E29" s="54">
        <v>0.15155192216807939</v>
      </c>
      <c r="F29" s="48">
        <v>0.1472</v>
      </c>
      <c r="G29" s="48">
        <v>0.15230142507342398</v>
      </c>
      <c r="H29" s="48">
        <v>0.15230142507342398</v>
      </c>
    </row>
    <row r="30" spans="1:9" ht="36" customHeight="1" x14ac:dyDescent="0.25">
      <c r="A30" s="1"/>
      <c r="B30" s="35">
        <v>12</v>
      </c>
      <c r="C30" s="52" t="s">
        <v>41</v>
      </c>
      <c r="D30" s="55">
        <v>7.2999999999999995E-2</v>
      </c>
      <c r="E30" s="54">
        <v>7.595714073991118E-2</v>
      </c>
      <c r="F30" s="48">
        <v>7.2099999999999997E-2</v>
      </c>
      <c r="G30" s="48">
        <v>7.8799999999999995E-2</v>
      </c>
      <c r="H30" s="48">
        <v>7.6600000000000001E-2</v>
      </c>
      <c r="I30" s="24"/>
    </row>
    <row r="31" spans="1:9" ht="15.95" customHeight="1" x14ac:dyDescent="0.25">
      <c r="A31" s="1"/>
      <c r="B31" s="39"/>
      <c r="C31" s="178" t="s">
        <v>42</v>
      </c>
      <c r="D31" s="179"/>
      <c r="E31" s="179"/>
      <c r="F31" s="179"/>
      <c r="G31" s="179"/>
      <c r="H31" s="180"/>
    </row>
    <row r="32" spans="1:9" x14ac:dyDescent="0.25">
      <c r="A32" s="1"/>
      <c r="B32" s="35">
        <v>13</v>
      </c>
      <c r="C32" s="56" t="s">
        <v>43</v>
      </c>
      <c r="D32" s="57">
        <v>714621.51526100002</v>
      </c>
      <c r="E32" s="57">
        <v>718648</v>
      </c>
      <c r="F32" s="57">
        <v>704781.50930100004</v>
      </c>
      <c r="G32" s="57">
        <v>696088.80101892981</v>
      </c>
      <c r="H32" s="57">
        <v>685960</v>
      </c>
    </row>
    <row r="33" spans="1:8" x14ac:dyDescent="0.25">
      <c r="A33" s="1"/>
      <c r="B33" s="35">
        <v>14</v>
      </c>
      <c r="C33" s="56" t="s">
        <v>44</v>
      </c>
      <c r="D33" s="58">
        <v>5.3997000000000003E-2</v>
      </c>
      <c r="E33" s="59">
        <v>5.2999999999999999E-2</v>
      </c>
      <c r="F33" s="60">
        <v>5.2962000000000002E-2</v>
      </c>
      <c r="G33" s="60">
        <v>5.3999999999999999E-2</v>
      </c>
      <c r="H33" s="60">
        <v>5.2999999999999999E-2</v>
      </c>
    </row>
    <row r="34" spans="1:8" x14ac:dyDescent="0.25">
      <c r="A34" s="1"/>
      <c r="B34" s="39"/>
      <c r="C34" s="178" t="s">
        <v>45</v>
      </c>
      <c r="D34" s="179"/>
      <c r="E34" s="179"/>
      <c r="F34" s="179"/>
      <c r="G34" s="179"/>
      <c r="H34" s="180"/>
    </row>
    <row r="35" spans="1:8" ht="30" x14ac:dyDescent="0.25">
      <c r="A35" s="1"/>
      <c r="B35" s="61" t="s">
        <v>46</v>
      </c>
      <c r="C35" s="46" t="s">
        <v>108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</row>
    <row r="36" spans="1:8" x14ac:dyDescent="0.25">
      <c r="A36" s="1"/>
      <c r="B36" s="61" t="s">
        <v>47</v>
      </c>
      <c r="C36" s="46" t="s">
        <v>23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</row>
    <row r="37" spans="1:8" x14ac:dyDescent="0.25">
      <c r="A37" s="1"/>
      <c r="B37" s="61" t="s">
        <v>48</v>
      </c>
      <c r="C37" s="46" t="s">
        <v>49</v>
      </c>
      <c r="D37" s="62">
        <v>0.03</v>
      </c>
      <c r="E37" s="62">
        <v>0.03</v>
      </c>
      <c r="F37" s="62">
        <v>0.03</v>
      </c>
      <c r="G37" s="62">
        <v>0.03</v>
      </c>
      <c r="H37" s="62">
        <v>0.03</v>
      </c>
    </row>
    <row r="38" spans="1:8" ht="15" customHeight="1" x14ac:dyDescent="0.25">
      <c r="A38" s="1"/>
      <c r="B38" s="39"/>
      <c r="C38" s="187" t="s">
        <v>50</v>
      </c>
      <c r="D38" s="188"/>
      <c r="E38" s="188"/>
      <c r="F38" s="188"/>
      <c r="G38" s="188"/>
      <c r="H38" s="189"/>
    </row>
    <row r="39" spans="1:8" x14ac:dyDescent="0.25">
      <c r="A39" s="1"/>
      <c r="B39" s="61" t="s">
        <v>51</v>
      </c>
      <c r="C39" s="63" t="s">
        <v>109</v>
      </c>
      <c r="D39" s="62">
        <v>0.03</v>
      </c>
      <c r="E39" s="62">
        <v>0.03</v>
      </c>
      <c r="F39" s="62">
        <v>0.03</v>
      </c>
      <c r="G39" s="62">
        <v>0.03</v>
      </c>
      <c r="H39" s="62">
        <v>0.03</v>
      </c>
    </row>
    <row r="40" spans="1:8" ht="30" x14ac:dyDescent="0.25">
      <c r="A40" s="1"/>
      <c r="B40" s="61" t="s">
        <v>129</v>
      </c>
      <c r="C40" s="46" t="s">
        <v>52</v>
      </c>
      <c r="D40" s="62">
        <v>0.03</v>
      </c>
      <c r="E40" s="62">
        <v>0.03</v>
      </c>
      <c r="F40" s="62">
        <v>0.03</v>
      </c>
      <c r="G40" s="62">
        <v>0.03</v>
      </c>
      <c r="H40" s="62">
        <v>0.03</v>
      </c>
    </row>
    <row r="41" spans="1:8" x14ac:dyDescent="0.25">
      <c r="A41" s="1"/>
      <c r="B41" s="39"/>
      <c r="C41" s="178" t="s">
        <v>53</v>
      </c>
      <c r="D41" s="179"/>
      <c r="E41" s="179"/>
      <c r="F41" s="179"/>
      <c r="G41" s="179"/>
      <c r="H41" s="180"/>
    </row>
    <row r="42" spans="1:8" x14ac:dyDescent="0.25">
      <c r="A42" s="1"/>
      <c r="B42" s="35">
        <v>15</v>
      </c>
      <c r="C42" s="56" t="s">
        <v>54</v>
      </c>
      <c r="D42" s="64">
        <v>116211.70548316502</v>
      </c>
      <c r="E42" s="65">
        <v>114374.05061359642</v>
      </c>
      <c r="F42" s="66">
        <v>116316.92604863603</v>
      </c>
      <c r="G42" s="66">
        <v>119255.80987211672</v>
      </c>
      <c r="H42" s="66">
        <v>120134.14997504059</v>
      </c>
    </row>
    <row r="43" spans="1:8" x14ac:dyDescent="0.25">
      <c r="A43" s="1"/>
      <c r="B43" s="67" t="s">
        <v>110</v>
      </c>
      <c r="C43" s="68" t="s">
        <v>111</v>
      </c>
      <c r="D43" s="64">
        <v>69209.427699953623</v>
      </c>
      <c r="E43" s="69">
        <v>67149.129580096764</v>
      </c>
      <c r="F43" s="69">
        <v>66917.335279979015</v>
      </c>
      <c r="G43" s="69">
        <v>64554.370563786877</v>
      </c>
      <c r="H43" s="69">
        <v>79554.557685895081</v>
      </c>
    </row>
    <row r="44" spans="1:8" x14ac:dyDescent="0.25">
      <c r="A44" s="1"/>
      <c r="B44" s="67" t="s">
        <v>112</v>
      </c>
      <c r="C44" s="68" t="s">
        <v>113</v>
      </c>
      <c r="D44" s="64">
        <v>22776.968019014595</v>
      </c>
      <c r="E44" s="69">
        <v>23239.752224331769</v>
      </c>
      <c r="F44" s="69">
        <v>22758.957842711272</v>
      </c>
      <c r="G44" s="69">
        <v>22662.503270575056</v>
      </c>
      <c r="H44" s="69">
        <v>26786.480355653432</v>
      </c>
    </row>
    <row r="45" spans="1:8" x14ac:dyDescent="0.25">
      <c r="A45" s="1"/>
      <c r="B45" s="35">
        <v>16</v>
      </c>
      <c r="C45" s="56" t="s">
        <v>55</v>
      </c>
      <c r="D45" s="64">
        <v>52325.408746277397</v>
      </c>
      <c r="E45" s="69">
        <v>49805.662224150474</v>
      </c>
      <c r="F45" s="69">
        <v>50068.29733589547</v>
      </c>
      <c r="G45" s="69">
        <v>47825.899577021657</v>
      </c>
      <c r="H45" s="69">
        <v>52768.077330241671</v>
      </c>
    </row>
    <row r="46" spans="1:8" ht="15" customHeight="1" x14ac:dyDescent="0.25">
      <c r="A46" s="1"/>
      <c r="B46" s="35">
        <v>17</v>
      </c>
      <c r="C46" s="56" t="s">
        <v>56</v>
      </c>
      <c r="D46" s="70">
        <v>2.3655280305482247</v>
      </c>
      <c r="E46" s="71">
        <v>2.4280020642003248</v>
      </c>
      <c r="F46" s="72">
        <v>2.4621996526796037</v>
      </c>
      <c r="G46" s="72">
        <v>2.674864532598503</v>
      </c>
      <c r="H46" s="72">
        <v>2.3069636910436087</v>
      </c>
    </row>
    <row r="47" spans="1:8" x14ac:dyDescent="0.25">
      <c r="B47" s="39"/>
      <c r="C47" s="178" t="s">
        <v>57</v>
      </c>
      <c r="D47" s="179"/>
      <c r="E47" s="179"/>
      <c r="F47" s="179"/>
      <c r="G47" s="179"/>
      <c r="H47" s="180"/>
    </row>
    <row r="48" spans="1:8" x14ac:dyDescent="0.25">
      <c r="B48" s="35">
        <v>18</v>
      </c>
      <c r="C48" s="56" t="s">
        <v>58</v>
      </c>
      <c r="D48" s="73">
        <v>190072.43122364278</v>
      </c>
      <c r="E48" s="74">
        <v>183645.9608908082</v>
      </c>
      <c r="F48" s="74">
        <v>175798.58375942873</v>
      </c>
      <c r="G48" s="57">
        <v>176497.85225706483</v>
      </c>
      <c r="H48" s="57">
        <v>175145.05168790749</v>
      </c>
    </row>
    <row r="49" spans="2:8" x14ac:dyDescent="0.25">
      <c r="B49" s="35">
        <v>19</v>
      </c>
      <c r="C49" s="56" t="s">
        <v>59</v>
      </c>
      <c r="D49" s="75">
        <v>134337.33826111769</v>
      </c>
      <c r="E49" s="74">
        <v>132031.11736550706</v>
      </c>
      <c r="F49" s="74">
        <v>128729.6157536005</v>
      </c>
      <c r="G49" s="57">
        <v>128263.95343873452</v>
      </c>
      <c r="H49" s="57">
        <v>122252.99580232224</v>
      </c>
    </row>
    <row r="50" spans="2:8" x14ac:dyDescent="0.25">
      <c r="B50" s="35">
        <v>20</v>
      </c>
      <c r="C50" s="76" t="s">
        <v>60</v>
      </c>
      <c r="D50" s="77">
        <v>1.4148890672092236</v>
      </c>
      <c r="E50" s="78">
        <v>1.3909293850964974</v>
      </c>
      <c r="F50" s="79">
        <v>1.3656421075312013</v>
      </c>
      <c r="G50" s="80">
        <v>1.3760518643405866</v>
      </c>
      <c r="H50" s="80">
        <v>1.4326442516885998</v>
      </c>
    </row>
  </sheetData>
  <mergeCells count="11">
    <mergeCell ref="B2:H2"/>
    <mergeCell ref="C47:H47"/>
    <mergeCell ref="C16:H16"/>
    <mergeCell ref="C12:H12"/>
    <mergeCell ref="C10:H10"/>
    <mergeCell ref="C6:H6"/>
    <mergeCell ref="C21:H21"/>
    <mergeCell ref="C31:H31"/>
    <mergeCell ref="C34:H34"/>
    <mergeCell ref="C38:H38"/>
    <mergeCell ref="C41:H41"/>
  </mergeCells>
  <hyperlinks>
    <hyperlink ref="J2" location="Index!A1" display="Return to index" xr:uid="{4FC63CC0-976B-46AE-BDAF-BF4BD0DE267C}"/>
  </hyperlink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CAB0-1167-4516-B8B6-4D455826156C}">
  <dimension ref="A1:H46"/>
  <sheetViews>
    <sheetView showGridLines="0" zoomScale="85" zoomScaleNormal="85" workbookViewId="0">
      <selection activeCell="D12" sqref="D12:E12"/>
    </sheetView>
  </sheetViews>
  <sheetFormatPr defaultColWidth="9.140625" defaultRowHeight="15" x14ac:dyDescent="0.25"/>
  <cols>
    <col min="1" max="1" width="2.7109375" customWidth="1"/>
    <col min="2" max="2" width="7.7109375" customWidth="1"/>
    <col min="3" max="3" width="59.28515625" customWidth="1"/>
    <col min="4" max="4" width="34.42578125" style="3" customWidth="1"/>
    <col min="5" max="5" width="40" style="3" customWidth="1"/>
    <col min="6" max="6" width="33.42578125" style="3" customWidth="1"/>
    <col min="7" max="7" width="3.7109375" customWidth="1"/>
    <col min="8" max="8" width="17.85546875" bestFit="1" customWidth="1"/>
    <col min="9" max="9" width="18.7109375" bestFit="1" customWidth="1"/>
  </cols>
  <sheetData>
    <row r="1" spans="1:8" ht="12.75" customHeight="1" x14ac:dyDescent="0.25">
      <c r="A1" s="1"/>
      <c r="B1" s="1"/>
      <c r="C1" s="1"/>
      <c r="D1" s="2"/>
      <c r="E1" s="2"/>
      <c r="F1" s="2"/>
    </row>
    <row r="2" spans="1:8" ht="20.25" x14ac:dyDescent="0.3">
      <c r="A2" s="1"/>
      <c r="B2" s="190" t="s">
        <v>61</v>
      </c>
      <c r="C2" s="190"/>
      <c r="D2" s="190"/>
      <c r="E2" s="190"/>
      <c r="F2" s="190"/>
      <c r="H2" s="28" t="s">
        <v>3</v>
      </c>
    </row>
    <row r="3" spans="1:8" x14ac:dyDescent="0.25">
      <c r="A3" s="1"/>
    </row>
    <row r="4" spans="1:8" x14ac:dyDescent="0.25">
      <c r="A4" s="1"/>
      <c r="B4" s="192" t="s">
        <v>123</v>
      </c>
      <c r="C4" s="192"/>
      <c r="D4" s="191" t="s">
        <v>62</v>
      </c>
      <c r="E4" s="191"/>
      <c r="F4" s="101" t="s">
        <v>63</v>
      </c>
    </row>
    <row r="5" spans="1:8" s="13" customFormat="1" x14ac:dyDescent="0.25">
      <c r="A5" s="1"/>
      <c r="B5" s="192"/>
      <c r="C5" s="192"/>
      <c r="D5" s="101" t="s">
        <v>4</v>
      </c>
      <c r="E5" s="101" t="s">
        <v>5</v>
      </c>
      <c r="F5" s="101" t="s">
        <v>6</v>
      </c>
    </row>
    <row r="6" spans="1:8" x14ac:dyDescent="0.25">
      <c r="A6" s="1"/>
      <c r="B6" s="102"/>
      <c r="C6" s="103"/>
      <c r="D6" s="83" t="s">
        <v>120</v>
      </c>
      <c r="E6" s="83" t="s">
        <v>121</v>
      </c>
      <c r="F6" s="101" t="s">
        <v>9</v>
      </c>
    </row>
    <row r="7" spans="1:8" x14ac:dyDescent="0.25">
      <c r="A7" s="1"/>
      <c r="B7" s="35">
        <v>1</v>
      </c>
      <c r="C7" s="52" t="s">
        <v>64</v>
      </c>
      <c r="D7" s="89">
        <f>143369.17581546+D34</f>
        <v>156310.61202596</v>
      </c>
      <c r="E7" s="127">
        <v>159233.43621099999</v>
      </c>
      <c r="F7" s="69">
        <v>11469.5340652368</v>
      </c>
    </row>
    <row r="8" spans="1:8" x14ac:dyDescent="0.25">
      <c r="A8" s="1"/>
      <c r="B8" s="35">
        <v>2</v>
      </c>
      <c r="C8" s="88" t="s">
        <v>65</v>
      </c>
      <c r="D8" s="127">
        <v>10348.87995434</v>
      </c>
      <c r="E8" s="89">
        <v>10238.099</v>
      </c>
      <c r="F8" s="69">
        <v>11469.5340652368</v>
      </c>
    </row>
    <row r="9" spans="1:8" x14ac:dyDescent="0.25">
      <c r="A9" s="1"/>
      <c r="B9" s="35">
        <v>3</v>
      </c>
      <c r="C9" s="88" t="s">
        <v>66</v>
      </c>
      <c r="D9" s="31">
        <v>0</v>
      </c>
      <c r="E9" s="89">
        <v>0</v>
      </c>
      <c r="F9" s="69">
        <v>0</v>
      </c>
    </row>
    <row r="10" spans="1:8" x14ac:dyDescent="0.25">
      <c r="A10" s="1"/>
      <c r="B10" s="35">
        <v>4</v>
      </c>
      <c r="C10" s="88" t="s">
        <v>67</v>
      </c>
      <c r="D10" s="31">
        <v>0</v>
      </c>
      <c r="E10" s="89">
        <v>0</v>
      </c>
      <c r="F10" s="69">
        <v>0</v>
      </c>
    </row>
    <row r="11" spans="1:8" x14ac:dyDescent="0.25">
      <c r="A11" s="1"/>
      <c r="B11" s="35" t="s">
        <v>68</v>
      </c>
      <c r="C11" s="88" t="s">
        <v>69</v>
      </c>
      <c r="D11" s="31">
        <v>0</v>
      </c>
      <c r="E11" s="89">
        <v>0</v>
      </c>
      <c r="F11" s="69">
        <v>0</v>
      </c>
    </row>
    <row r="12" spans="1:8" x14ac:dyDescent="0.25">
      <c r="A12" s="1"/>
      <c r="B12" s="35">
        <v>5</v>
      </c>
      <c r="C12" s="88" t="s">
        <v>70</v>
      </c>
      <c r="D12" s="89">
        <v>133020.29586111999</v>
      </c>
      <c r="E12" s="89">
        <v>136054.386</v>
      </c>
      <c r="F12" s="69">
        <v>10641.623668889599</v>
      </c>
    </row>
    <row r="13" spans="1:8" x14ac:dyDescent="0.25">
      <c r="A13" s="1"/>
      <c r="B13" s="35">
        <v>6</v>
      </c>
      <c r="C13" s="52" t="s">
        <v>71</v>
      </c>
      <c r="D13" s="89">
        <v>9310.6282275000012</v>
      </c>
      <c r="E13" s="89">
        <v>9878.7000000000007</v>
      </c>
      <c r="F13" s="69">
        <v>744.8502582000001</v>
      </c>
    </row>
    <row r="14" spans="1:8" x14ac:dyDescent="0.25">
      <c r="A14" s="1"/>
      <c r="B14" s="35">
        <v>7</v>
      </c>
      <c r="C14" s="88" t="s">
        <v>65</v>
      </c>
      <c r="D14" s="31">
        <v>0</v>
      </c>
      <c r="E14" s="89">
        <v>0</v>
      </c>
      <c r="F14" s="69">
        <v>0</v>
      </c>
    </row>
    <row r="15" spans="1:8" ht="15.95" customHeight="1" x14ac:dyDescent="0.25">
      <c r="A15" s="1"/>
      <c r="B15" s="35">
        <v>8</v>
      </c>
      <c r="C15" s="88" t="s">
        <v>72</v>
      </c>
      <c r="D15" s="31">
        <v>0</v>
      </c>
      <c r="E15" s="89">
        <v>0</v>
      </c>
      <c r="F15" s="69">
        <v>0</v>
      </c>
    </row>
    <row r="16" spans="1:8" x14ac:dyDescent="0.25">
      <c r="A16" s="1"/>
      <c r="B16" s="35" t="s">
        <v>30</v>
      </c>
      <c r="C16" s="88" t="s">
        <v>73</v>
      </c>
      <c r="D16" s="31">
        <v>0</v>
      </c>
      <c r="E16" s="89">
        <v>26.398562940000001</v>
      </c>
      <c r="F16" s="69">
        <v>0</v>
      </c>
    </row>
    <row r="17" spans="1:6" x14ac:dyDescent="0.25">
      <c r="A17" s="1"/>
      <c r="B17" s="35" t="s">
        <v>74</v>
      </c>
      <c r="C17" s="88" t="s">
        <v>75</v>
      </c>
      <c r="D17" s="89">
        <v>1551.5331387700001</v>
      </c>
      <c r="E17" s="89">
        <v>1914.84288904</v>
      </c>
      <c r="F17" s="69">
        <v>124.12265110160001</v>
      </c>
    </row>
    <row r="18" spans="1:6" x14ac:dyDescent="0.25">
      <c r="A18" s="1"/>
      <c r="B18" s="35">
        <v>9</v>
      </c>
      <c r="C18" s="88" t="s">
        <v>76</v>
      </c>
      <c r="D18" s="89">
        <f>D13-D14-D15-D16-D17</f>
        <v>7759.0950887300014</v>
      </c>
      <c r="E18" s="89">
        <v>7936.4584370599996</v>
      </c>
      <c r="F18" s="69">
        <v>620.72760709840009</v>
      </c>
    </row>
    <row r="19" spans="1:6" x14ac:dyDescent="0.25">
      <c r="A19" s="1"/>
      <c r="B19" s="35">
        <v>15</v>
      </c>
      <c r="C19" s="52" t="s">
        <v>77</v>
      </c>
      <c r="D19" s="89">
        <v>1.0837434500000001</v>
      </c>
      <c r="E19" s="89">
        <v>0</v>
      </c>
      <c r="F19" s="69">
        <v>8.6699476000000011E-2</v>
      </c>
    </row>
    <row r="20" spans="1:6" ht="30" x14ac:dyDescent="0.25">
      <c r="A20" s="1"/>
      <c r="B20" s="35">
        <v>16</v>
      </c>
      <c r="C20" s="52" t="s">
        <v>78</v>
      </c>
      <c r="D20" s="89">
        <v>1383.18194804</v>
      </c>
      <c r="E20" s="89">
        <v>1367.88728049</v>
      </c>
      <c r="F20" s="69">
        <v>110.6545558432</v>
      </c>
    </row>
    <row r="21" spans="1:6" x14ac:dyDescent="0.25">
      <c r="A21" s="1"/>
      <c r="B21" s="35">
        <v>17</v>
      </c>
      <c r="C21" s="88" t="s">
        <v>79</v>
      </c>
      <c r="D21" s="31">
        <v>0</v>
      </c>
      <c r="E21" s="89">
        <v>0</v>
      </c>
      <c r="F21" s="69">
        <v>0</v>
      </c>
    </row>
    <row r="22" spans="1:6" x14ac:dyDescent="0.25">
      <c r="A22" s="1"/>
      <c r="B22" s="35">
        <v>18</v>
      </c>
      <c r="C22" s="88" t="s">
        <v>80</v>
      </c>
      <c r="D22" s="31">
        <v>0</v>
      </c>
      <c r="E22" s="89">
        <v>0</v>
      </c>
      <c r="F22" s="69">
        <v>0</v>
      </c>
    </row>
    <row r="23" spans="1:6" x14ac:dyDescent="0.25">
      <c r="A23" s="1"/>
      <c r="B23" s="35">
        <v>19</v>
      </c>
      <c r="C23" s="88" t="s">
        <v>81</v>
      </c>
      <c r="D23" s="89">
        <v>1383.18194804</v>
      </c>
      <c r="E23" s="89">
        <v>1367.88728049</v>
      </c>
      <c r="F23" s="69">
        <v>110.6545558432</v>
      </c>
    </row>
    <row r="24" spans="1:6" x14ac:dyDescent="0.25">
      <c r="A24" s="1"/>
      <c r="B24" s="35" t="s">
        <v>82</v>
      </c>
      <c r="C24" s="88" t="s">
        <v>83</v>
      </c>
      <c r="D24" s="31">
        <v>0</v>
      </c>
      <c r="E24" s="89">
        <v>0</v>
      </c>
      <c r="F24" s="69">
        <v>0</v>
      </c>
    </row>
    <row r="25" spans="1:6" ht="30" x14ac:dyDescent="0.25">
      <c r="A25" s="1"/>
      <c r="B25" s="35">
        <v>20</v>
      </c>
      <c r="C25" s="52" t="s">
        <v>84</v>
      </c>
      <c r="D25" s="89">
        <v>8404.0584042099999</v>
      </c>
      <c r="E25" s="89">
        <v>9201.4817351499987</v>
      </c>
      <c r="F25" s="69">
        <v>672.32467233680006</v>
      </c>
    </row>
    <row r="26" spans="1:6" x14ac:dyDescent="0.25">
      <c r="A26" s="1"/>
      <c r="B26" s="35">
        <v>21</v>
      </c>
      <c r="C26" s="88" t="s">
        <v>65</v>
      </c>
      <c r="D26" s="89">
        <v>8404.0584042099999</v>
      </c>
      <c r="E26" s="89">
        <v>9201.4817351499987</v>
      </c>
      <c r="F26" s="69">
        <v>672.32467233680006</v>
      </c>
    </row>
    <row r="27" spans="1:6" x14ac:dyDescent="0.25">
      <c r="A27" s="1"/>
      <c r="B27" s="35">
        <v>22</v>
      </c>
      <c r="C27" s="88" t="s">
        <v>85</v>
      </c>
      <c r="D27" s="31">
        <v>0</v>
      </c>
      <c r="E27" s="89">
        <v>0</v>
      </c>
      <c r="F27" s="69">
        <v>0</v>
      </c>
    </row>
    <row r="28" spans="1:6" ht="15.95" customHeight="1" x14ac:dyDescent="0.25">
      <c r="A28" s="1"/>
      <c r="B28" s="35" t="s">
        <v>86</v>
      </c>
      <c r="C28" s="52" t="s">
        <v>87</v>
      </c>
      <c r="D28" s="31">
        <v>0</v>
      </c>
      <c r="E28" s="89">
        <v>0</v>
      </c>
      <c r="F28" s="69">
        <v>0</v>
      </c>
    </row>
    <row r="29" spans="1:6" ht="15.95" customHeight="1" x14ac:dyDescent="0.25">
      <c r="A29" s="1"/>
      <c r="B29" s="35">
        <v>23</v>
      </c>
      <c r="C29" s="52" t="s">
        <v>88</v>
      </c>
      <c r="D29" s="89">
        <v>14633.920996090001</v>
      </c>
      <c r="E29" s="89">
        <v>14633.920996090001</v>
      </c>
      <c r="F29" s="69">
        <v>1170.7136796872001</v>
      </c>
    </row>
    <row r="30" spans="1:6" ht="15.95" customHeight="1" x14ac:dyDescent="0.25">
      <c r="A30" s="1"/>
      <c r="B30" s="93" t="s">
        <v>89</v>
      </c>
      <c r="C30" s="88" t="s">
        <v>90</v>
      </c>
      <c r="D30" s="31">
        <v>0</v>
      </c>
      <c r="E30" s="89">
        <v>0</v>
      </c>
      <c r="F30" s="69">
        <v>0</v>
      </c>
    </row>
    <row r="31" spans="1:6" ht="15.95" customHeight="1" x14ac:dyDescent="0.25">
      <c r="A31" s="1"/>
      <c r="B31" s="35" t="s">
        <v>91</v>
      </c>
      <c r="C31" s="88" t="s">
        <v>92</v>
      </c>
      <c r="D31" s="89">
        <v>14633.920996090001</v>
      </c>
      <c r="E31" s="89">
        <v>14633.920996090001</v>
      </c>
      <c r="F31" s="69">
        <v>1170.7136796872001</v>
      </c>
    </row>
    <row r="32" spans="1:6" x14ac:dyDescent="0.25">
      <c r="A32" s="1"/>
      <c r="B32" s="35" t="s">
        <v>93</v>
      </c>
      <c r="C32" s="88" t="s">
        <v>94</v>
      </c>
      <c r="D32" s="31">
        <v>0</v>
      </c>
      <c r="E32" s="89">
        <v>0</v>
      </c>
      <c r="F32" s="69">
        <v>0</v>
      </c>
    </row>
    <row r="33" spans="1:6" ht="30" x14ac:dyDescent="0.25">
      <c r="A33" s="1"/>
      <c r="B33" s="92">
        <v>24</v>
      </c>
      <c r="C33" s="94" t="s">
        <v>95</v>
      </c>
      <c r="D33" s="31">
        <v>0</v>
      </c>
      <c r="E33" s="89">
        <v>756.09249999999997</v>
      </c>
      <c r="F33" s="69">
        <v>0</v>
      </c>
    </row>
    <row r="34" spans="1:6" x14ac:dyDescent="0.25">
      <c r="A34" s="1"/>
      <c r="B34" s="92"/>
      <c r="C34" s="94" t="s">
        <v>122</v>
      </c>
      <c r="D34" s="89">
        <v>12941.4362105</v>
      </c>
      <c r="E34" s="89">
        <v>12941.436211</v>
      </c>
      <c r="F34" s="69">
        <v>1035.3148968400001</v>
      </c>
    </row>
    <row r="35" spans="1:6" x14ac:dyDescent="0.25">
      <c r="A35" s="1"/>
      <c r="B35" s="92">
        <v>29</v>
      </c>
      <c r="C35" s="94" t="s">
        <v>96</v>
      </c>
      <c r="D35" s="89">
        <v>190043.48534525</v>
      </c>
      <c r="E35" s="89">
        <v>194314.91152118999</v>
      </c>
      <c r="F35" s="69">
        <v>15203.47882762</v>
      </c>
    </row>
    <row r="36" spans="1:6" s="12" customFormat="1" x14ac:dyDescent="0.25">
      <c r="A36" s="1"/>
      <c r="B36"/>
      <c r="C36"/>
      <c r="D36"/>
      <c r="E36" s="3"/>
      <c r="F36" s="3"/>
    </row>
    <row r="37" spans="1:6" x14ac:dyDescent="0.25">
      <c r="A37" s="1"/>
      <c r="D37"/>
    </row>
    <row r="38" spans="1:6" x14ac:dyDescent="0.25">
      <c r="A38" s="1"/>
      <c r="D38"/>
    </row>
    <row r="39" spans="1:6" x14ac:dyDescent="0.25">
      <c r="A39" s="1"/>
    </row>
    <row r="40" spans="1:6" x14ac:dyDescent="0.25">
      <c r="A40" s="1"/>
    </row>
    <row r="41" spans="1:6" x14ac:dyDescent="0.25">
      <c r="A41" s="1"/>
    </row>
    <row r="42" spans="1:6" x14ac:dyDescent="0.25">
      <c r="A42" s="1"/>
    </row>
    <row r="43" spans="1:6" x14ac:dyDescent="0.25">
      <c r="A43" s="1"/>
    </row>
    <row r="44" spans="1:6" x14ac:dyDescent="0.25">
      <c r="A44" s="1"/>
    </row>
    <row r="45" spans="1:6" x14ac:dyDescent="0.25">
      <c r="A45" s="1"/>
    </row>
    <row r="46" spans="1:6" x14ac:dyDescent="0.25">
      <c r="A46" s="1"/>
    </row>
  </sheetData>
  <mergeCells count="3">
    <mergeCell ref="B2:F2"/>
    <mergeCell ref="D4:E4"/>
    <mergeCell ref="B4:C5"/>
  </mergeCells>
  <hyperlinks>
    <hyperlink ref="H2" location="Index!A1" display="Return to index" xr:uid="{C0AD766C-1CA7-4518-8A39-CB885B9A7EE6}"/>
  </hyperlink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F4DB5-0EB3-4E43-B277-B9615D7D22F0}">
  <dimension ref="A1:F46"/>
  <sheetViews>
    <sheetView showGridLines="0" zoomScaleNormal="100" workbookViewId="0">
      <selection activeCell="F2" sqref="F2"/>
    </sheetView>
  </sheetViews>
  <sheetFormatPr defaultColWidth="9.140625" defaultRowHeight="15" x14ac:dyDescent="0.25"/>
  <cols>
    <col min="1" max="1" width="2.7109375" style="13" customWidth="1"/>
    <col min="2" max="2" width="7.7109375" style="13" customWidth="1"/>
    <col min="3" max="3" width="64.42578125" style="13" customWidth="1"/>
    <col min="4" max="4" width="38.28515625" style="14" bestFit="1" customWidth="1"/>
    <col min="5" max="5" width="3.7109375" style="13" customWidth="1"/>
    <col min="6" max="6" width="16.7109375" style="13" bestFit="1" customWidth="1"/>
    <col min="7" max="7" width="18.7109375" style="13" bestFit="1" customWidth="1"/>
    <col min="8" max="16384" width="9.140625" style="13"/>
  </cols>
  <sheetData>
    <row r="1" spans="1:6" ht="12.75" customHeight="1" x14ac:dyDescent="0.25">
      <c r="A1" s="1"/>
      <c r="B1" s="1"/>
      <c r="C1" s="1"/>
      <c r="D1" s="2"/>
    </row>
    <row r="2" spans="1:6" ht="20.25" customHeight="1" x14ac:dyDescent="0.25">
      <c r="A2" s="1"/>
      <c r="B2" s="193" t="s">
        <v>97</v>
      </c>
      <c r="C2" s="193"/>
      <c r="D2" s="193"/>
      <c r="F2" s="16" t="s">
        <v>3</v>
      </c>
    </row>
    <row r="3" spans="1:6" ht="20.25" customHeight="1" x14ac:dyDescent="0.25">
      <c r="A3" s="1"/>
      <c r="B3" s="193"/>
      <c r="C3" s="193"/>
      <c r="D3" s="193"/>
    </row>
    <row r="4" spans="1:6" x14ac:dyDescent="0.25">
      <c r="A4" s="1"/>
    </row>
    <row r="5" spans="1:6" x14ac:dyDescent="0.25">
      <c r="A5" s="1"/>
      <c r="B5" s="194" t="s">
        <v>123</v>
      </c>
      <c r="C5" s="195"/>
      <c r="D5" s="97" t="s">
        <v>98</v>
      </c>
    </row>
    <row r="6" spans="1:6" x14ac:dyDescent="0.25">
      <c r="A6" s="1"/>
      <c r="B6" s="194"/>
      <c r="C6" s="195"/>
      <c r="D6" s="27" t="s">
        <v>4</v>
      </c>
    </row>
    <row r="7" spans="1:6" x14ac:dyDescent="0.25">
      <c r="A7" s="1"/>
      <c r="B7" s="97">
        <v>1</v>
      </c>
      <c r="C7" s="98" t="s">
        <v>99</v>
      </c>
      <c r="D7" s="99">
        <v>131265.712765562</v>
      </c>
    </row>
    <row r="8" spans="1:6" x14ac:dyDescent="0.25">
      <c r="A8" s="1"/>
      <c r="B8" s="27">
        <v>2</v>
      </c>
      <c r="C8" s="100" t="s">
        <v>100</v>
      </c>
      <c r="D8" s="99">
        <v>-1945.60829999321</v>
      </c>
    </row>
    <row r="9" spans="1:6" x14ac:dyDescent="0.25">
      <c r="A9" s="1"/>
      <c r="B9" s="27">
        <v>3</v>
      </c>
      <c r="C9" s="100" t="s">
        <v>101</v>
      </c>
      <c r="D9" s="99">
        <v>-1463.8312847904999</v>
      </c>
    </row>
    <row r="10" spans="1:6" x14ac:dyDescent="0.25">
      <c r="A10" s="1"/>
      <c r="B10" s="27">
        <v>4</v>
      </c>
      <c r="C10" s="100" t="s">
        <v>102</v>
      </c>
      <c r="D10" s="99">
        <v>0</v>
      </c>
    </row>
    <row r="11" spans="1:6" x14ac:dyDescent="0.25">
      <c r="A11" s="1"/>
      <c r="B11" s="27">
        <v>5</v>
      </c>
      <c r="C11" s="100" t="s">
        <v>103</v>
      </c>
      <c r="D11" s="99"/>
    </row>
    <row r="12" spans="1:6" x14ac:dyDescent="0.25">
      <c r="A12" s="1"/>
      <c r="B12" s="27">
        <v>6</v>
      </c>
      <c r="C12" s="100" t="s">
        <v>104</v>
      </c>
      <c r="D12" s="99"/>
    </row>
    <row r="13" spans="1:6" x14ac:dyDescent="0.25">
      <c r="A13" s="1"/>
      <c r="B13" s="27">
        <v>7</v>
      </c>
      <c r="C13" s="100" t="s">
        <v>105</v>
      </c>
      <c r="D13" s="99">
        <v>58.6949756421998</v>
      </c>
    </row>
    <row r="14" spans="1:6" x14ac:dyDescent="0.25">
      <c r="A14" s="1"/>
      <c r="B14" s="27">
        <v>8</v>
      </c>
      <c r="C14" s="100" t="s">
        <v>106</v>
      </c>
      <c r="D14" s="99"/>
    </row>
    <row r="15" spans="1:6" ht="15.95" customHeight="1" x14ac:dyDescent="0.25">
      <c r="A15" s="1"/>
      <c r="B15" s="97">
        <v>9</v>
      </c>
      <c r="C15" s="98" t="s">
        <v>107</v>
      </c>
      <c r="D15" s="99">
        <v>127914.96815641901</v>
      </c>
    </row>
    <row r="16" spans="1:6" x14ac:dyDescent="0.25">
      <c r="A16" s="1"/>
      <c r="D16" s="13"/>
    </row>
    <row r="17" spans="1:4" x14ac:dyDescent="0.25">
      <c r="A17" s="1"/>
      <c r="D17" s="13"/>
    </row>
    <row r="18" spans="1:4" x14ac:dyDescent="0.25">
      <c r="A18" s="1"/>
      <c r="D18" s="13"/>
    </row>
    <row r="19" spans="1:4" x14ac:dyDescent="0.25">
      <c r="A19" s="1"/>
      <c r="D19" s="13"/>
    </row>
    <row r="20" spans="1:4" x14ac:dyDescent="0.25">
      <c r="A20" s="1"/>
      <c r="D20" s="13"/>
    </row>
    <row r="21" spans="1:4" x14ac:dyDescent="0.25">
      <c r="A21" s="1"/>
      <c r="D21" s="13"/>
    </row>
    <row r="22" spans="1:4" x14ac:dyDescent="0.25">
      <c r="A22" s="1"/>
      <c r="D22" s="13"/>
    </row>
    <row r="23" spans="1:4" x14ac:dyDescent="0.25">
      <c r="A23" s="1"/>
      <c r="D23" s="13"/>
    </row>
    <row r="24" spans="1:4" x14ac:dyDescent="0.25">
      <c r="A24" s="1"/>
      <c r="D24" s="13"/>
    </row>
    <row r="25" spans="1:4" x14ac:dyDescent="0.25">
      <c r="A25" s="1"/>
      <c r="D25" s="13"/>
    </row>
    <row r="26" spans="1:4" x14ac:dyDescent="0.25">
      <c r="A26" s="1"/>
      <c r="D26" s="13"/>
    </row>
    <row r="27" spans="1:4" x14ac:dyDescent="0.25">
      <c r="A27" s="1"/>
      <c r="D27" s="13"/>
    </row>
    <row r="28" spans="1:4" ht="15.95" customHeight="1" x14ac:dyDescent="0.25">
      <c r="A28" s="1"/>
      <c r="D28" s="13"/>
    </row>
    <row r="29" spans="1:4" ht="15.95" customHeight="1" x14ac:dyDescent="0.25">
      <c r="A29" s="1"/>
      <c r="D29" s="13"/>
    </row>
    <row r="30" spans="1:4" ht="15.95" customHeight="1" x14ac:dyDescent="0.25">
      <c r="A30" s="1"/>
      <c r="D30" s="13"/>
    </row>
    <row r="31" spans="1:4" ht="15.95" customHeight="1" x14ac:dyDescent="0.25">
      <c r="A31" s="1"/>
      <c r="D31" s="13"/>
    </row>
    <row r="32" spans="1:4" x14ac:dyDescent="0.25">
      <c r="A32" s="1"/>
      <c r="D32" s="13"/>
    </row>
    <row r="33" spans="1:4" x14ac:dyDescent="0.25">
      <c r="A33" s="1"/>
      <c r="D33" s="13"/>
    </row>
    <row r="34" spans="1:4" x14ac:dyDescent="0.25">
      <c r="A34" s="1"/>
      <c r="D34" s="13"/>
    </row>
    <row r="35" spans="1:4" x14ac:dyDescent="0.25">
      <c r="A35" s="1"/>
    </row>
    <row r="36" spans="1:4" x14ac:dyDescent="0.25">
      <c r="A36" s="1"/>
    </row>
    <row r="37" spans="1:4" x14ac:dyDescent="0.25">
      <c r="A37" s="1"/>
    </row>
    <row r="38" spans="1:4" x14ac:dyDescent="0.25">
      <c r="A38" s="1"/>
    </row>
    <row r="39" spans="1:4" x14ac:dyDescent="0.25">
      <c r="A39" s="1"/>
    </row>
    <row r="40" spans="1:4" x14ac:dyDescent="0.25">
      <c r="A40" s="1"/>
    </row>
    <row r="41" spans="1:4" x14ac:dyDescent="0.25">
      <c r="A41" s="1"/>
    </row>
    <row r="42" spans="1:4" x14ac:dyDescent="0.25">
      <c r="A42" s="1"/>
    </row>
    <row r="43" spans="1:4" x14ac:dyDescent="0.25">
      <c r="A43" s="1"/>
    </row>
    <row r="44" spans="1:4" x14ac:dyDescent="0.25">
      <c r="A44" s="1"/>
    </row>
    <row r="45" spans="1:4" x14ac:dyDescent="0.25">
      <c r="A45" s="1"/>
    </row>
    <row r="46" spans="1:4" x14ac:dyDescent="0.25">
      <c r="A46" s="1"/>
    </row>
  </sheetData>
  <mergeCells count="2">
    <mergeCell ref="B2:D3"/>
    <mergeCell ref="B5:C6"/>
  </mergeCells>
  <hyperlinks>
    <hyperlink ref="F2" location="Index!A1" display="Return to index" xr:uid="{395054FF-6F08-47B5-A29A-0FEF35FBF438}"/>
  </hyperlink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A783-E412-402B-AF58-14EADCA4D602}">
  <dimension ref="A1:Q41"/>
  <sheetViews>
    <sheetView zoomScale="85" zoomScaleNormal="85" workbookViewId="0">
      <selection sqref="A1:B1"/>
    </sheetView>
  </sheetViews>
  <sheetFormatPr defaultColWidth="9.140625" defaultRowHeight="15" x14ac:dyDescent="0.25"/>
  <cols>
    <col min="1" max="1" width="8" style="129" customWidth="1"/>
    <col min="2" max="2" width="80.140625" style="129" bestFit="1" customWidth="1"/>
    <col min="3" max="3" width="22.42578125" style="129" customWidth="1"/>
    <col min="4" max="6" width="22.42578125" style="129" bestFit="1" customWidth="1"/>
    <col min="7" max="10" width="22.85546875" style="129" bestFit="1" customWidth="1"/>
    <col min="11" max="11" width="9.140625" style="129"/>
    <col min="12" max="12" width="17.85546875" style="129" bestFit="1" customWidth="1"/>
    <col min="13" max="16384" width="9.140625" style="129"/>
  </cols>
  <sheetData>
    <row r="1" spans="1:17" ht="20.25" x14ac:dyDescent="0.3">
      <c r="A1" s="209" t="s">
        <v>0</v>
      </c>
      <c r="B1" s="209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20.25" x14ac:dyDescent="0.3">
      <c r="A2" s="210" t="s">
        <v>53</v>
      </c>
      <c r="B2" s="210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x14ac:dyDescent="0.25">
      <c r="A3" s="13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ht="15.75" x14ac:dyDescent="0.25">
      <c r="A4" s="211" t="s">
        <v>189</v>
      </c>
      <c r="B4" s="212"/>
      <c r="C4" s="213" t="s">
        <v>190</v>
      </c>
      <c r="D4" s="214"/>
      <c r="E4" s="214"/>
      <c r="F4" s="215"/>
      <c r="G4" s="213" t="s">
        <v>191</v>
      </c>
      <c r="H4" s="214"/>
      <c r="I4" s="214"/>
      <c r="J4" s="215"/>
      <c r="L4" s="197" t="s">
        <v>3</v>
      </c>
    </row>
    <row r="5" spans="1:17" ht="15.75" x14ac:dyDescent="0.25">
      <c r="A5" s="204" t="s">
        <v>192</v>
      </c>
      <c r="B5" s="205"/>
      <c r="C5" s="216"/>
      <c r="D5" s="217"/>
      <c r="E5" s="217"/>
      <c r="F5" s="218"/>
      <c r="G5" s="216"/>
      <c r="H5" s="217"/>
      <c r="I5" s="217"/>
      <c r="J5" s="218"/>
      <c r="L5" s="197"/>
    </row>
    <row r="6" spans="1:17" ht="15.75" x14ac:dyDescent="0.25">
      <c r="A6" s="204" t="s">
        <v>193</v>
      </c>
      <c r="B6" s="205"/>
      <c r="C6" s="130">
        <v>44834</v>
      </c>
      <c r="D6" s="130">
        <v>44742</v>
      </c>
      <c r="E6" s="130">
        <v>44651</v>
      </c>
      <c r="F6" s="130">
        <v>44561</v>
      </c>
      <c r="G6" s="130">
        <v>44834</v>
      </c>
      <c r="H6" s="130">
        <v>44742</v>
      </c>
      <c r="I6" s="130">
        <v>44651</v>
      </c>
      <c r="J6" s="130">
        <v>44561</v>
      </c>
      <c r="K6" s="131"/>
    </row>
    <row r="7" spans="1:17" ht="15.75" x14ac:dyDescent="0.25">
      <c r="A7" s="204" t="s">
        <v>147</v>
      </c>
      <c r="B7" s="205"/>
      <c r="C7" s="132">
        <v>12</v>
      </c>
      <c r="D7" s="133">
        <v>12</v>
      </c>
      <c r="E7" s="133">
        <v>12</v>
      </c>
      <c r="F7" s="132">
        <v>12</v>
      </c>
      <c r="G7" s="133">
        <v>12</v>
      </c>
      <c r="H7" s="133">
        <v>12</v>
      </c>
      <c r="I7" s="133">
        <v>12</v>
      </c>
      <c r="J7" s="133">
        <v>12</v>
      </c>
    </row>
    <row r="8" spans="1:17" x14ac:dyDescent="0.25">
      <c r="A8" s="134" t="s">
        <v>148</v>
      </c>
      <c r="B8" s="135"/>
      <c r="C8" s="134"/>
      <c r="D8" s="136"/>
      <c r="E8" s="136"/>
      <c r="F8" s="134"/>
      <c r="G8" s="136"/>
      <c r="H8" s="136"/>
      <c r="I8" s="136"/>
      <c r="J8" s="136"/>
    </row>
    <row r="9" spans="1:17" x14ac:dyDescent="0.25">
      <c r="A9" s="137">
        <v>1</v>
      </c>
      <c r="B9" s="138" t="s">
        <v>149</v>
      </c>
      <c r="C9" s="198"/>
      <c r="D9" s="199"/>
      <c r="E9" s="199"/>
      <c r="F9" s="200"/>
      <c r="G9" s="139">
        <v>116211.70548316502</v>
      </c>
      <c r="H9" s="140">
        <v>114374.05061359642</v>
      </c>
      <c r="I9" s="140">
        <v>116316.92604863603</v>
      </c>
      <c r="J9" s="140">
        <v>119255.80987211672</v>
      </c>
    </row>
    <row r="10" spans="1:17" x14ac:dyDescent="0.25">
      <c r="A10" s="141" t="s">
        <v>194</v>
      </c>
      <c r="B10" s="142"/>
      <c r="C10" s="206"/>
      <c r="D10" s="207"/>
      <c r="E10" s="207"/>
      <c r="F10" s="208"/>
      <c r="G10" s="143"/>
      <c r="H10" s="143"/>
      <c r="I10" s="143"/>
      <c r="J10" s="143"/>
    </row>
    <row r="11" spans="1:17" x14ac:dyDescent="0.25">
      <c r="A11" s="144">
        <v>2</v>
      </c>
      <c r="B11" s="145" t="s">
        <v>150</v>
      </c>
      <c r="C11" s="146">
        <v>87842.596773774087</v>
      </c>
      <c r="D11" s="146">
        <v>87919.068808597527</v>
      </c>
      <c r="E11" s="146">
        <v>88339.873078221935</v>
      </c>
      <c r="F11" s="146">
        <v>88599.483827155738</v>
      </c>
      <c r="G11" s="147">
        <v>5892.9490653383973</v>
      </c>
      <c r="H11" s="147">
        <v>5896.2848683854672</v>
      </c>
      <c r="I11" s="147">
        <v>5909.9198986277088</v>
      </c>
      <c r="J11" s="147">
        <v>5934.0322838098573</v>
      </c>
    </row>
    <row r="12" spans="1:17" x14ac:dyDescent="0.25">
      <c r="A12" s="148">
        <v>3</v>
      </c>
      <c r="B12" s="149" t="s">
        <v>151</v>
      </c>
      <c r="C12" s="150">
        <v>57785.241477040261</v>
      </c>
      <c r="D12" s="151">
        <v>58008.061192134024</v>
      </c>
      <c r="E12" s="151">
        <v>58497.083691476379</v>
      </c>
      <c r="F12" s="150">
        <v>58560.65334135286</v>
      </c>
      <c r="G12" s="151">
        <v>2889.2620738520141</v>
      </c>
      <c r="H12" s="151">
        <v>2900.4030596067014</v>
      </c>
      <c r="I12" s="151">
        <v>2924.8541845738196</v>
      </c>
      <c r="J12" s="151">
        <v>2928.0326670676427</v>
      </c>
    </row>
    <row r="13" spans="1:17" x14ac:dyDescent="0.25">
      <c r="A13" s="148">
        <v>4</v>
      </c>
      <c r="B13" s="149" t="s">
        <v>152</v>
      </c>
      <c r="C13" s="150">
        <v>29531.057764318819</v>
      </c>
      <c r="D13" s="151">
        <v>29435.727993518485</v>
      </c>
      <c r="E13" s="151">
        <v>29332.233159583062</v>
      </c>
      <c r="F13" s="150">
        <v>29532.117797625717</v>
      </c>
      <c r="G13" s="151">
        <v>2999.381804939715</v>
      </c>
      <c r="H13" s="151">
        <v>2991.5512550429326</v>
      </c>
      <c r="I13" s="151">
        <v>2980.9391459955559</v>
      </c>
      <c r="J13" s="151">
        <v>3001.9227514850713</v>
      </c>
    </row>
    <row r="14" spans="1:17" x14ac:dyDescent="0.25">
      <c r="A14" s="152">
        <v>5</v>
      </c>
      <c r="B14" s="153" t="s">
        <v>153</v>
      </c>
      <c r="C14" s="146">
        <v>71553.431792003379</v>
      </c>
      <c r="D14" s="146">
        <v>67348.351513935631</v>
      </c>
      <c r="E14" s="146">
        <v>66240.256109668073</v>
      </c>
      <c r="F14" s="146">
        <v>64674.895439945714</v>
      </c>
      <c r="G14" s="147">
        <v>52707.637568703925</v>
      </c>
      <c r="H14" s="147">
        <v>50218.634358396463</v>
      </c>
      <c r="I14" s="147">
        <v>50208.2855114251</v>
      </c>
      <c r="J14" s="147">
        <v>48671.963604438584</v>
      </c>
    </row>
    <row r="15" spans="1:17" x14ac:dyDescent="0.25">
      <c r="A15" s="148">
        <v>6</v>
      </c>
      <c r="B15" s="154" t="s">
        <v>154</v>
      </c>
      <c r="C15" s="150">
        <v>0</v>
      </c>
      <c r="D15" s="151">
        <v>0</v>
      </c>
      <c r="E15" s="151">
        <v>0</v>
      </c>
      <c r="F15" s="150">
        <v>0</v>
      </c>
      <c r="G15" s="139">
        <v>0</v>
      </c>
      <c r="H15" s="139">
        <v>0</v>
      </c>
      <c r="I15" s="139">
        <v>0</v>
      </c>
      <c r="J15" s="155">
        <v>0</v>
      </c>
    </row>
    <row r="16" spans="1:17" x14ac:dyDescent="0.25">
      <c r="A16" s="148">
        <v>7</v>
      </c>
      <c r="B16" s="149" t="s">
        <v>155</v>
      </c>
      <c r="C16" s="150">
        <v>45119.862477856768</v>
      </c>
      <c r="D16" s="151">
        <v>44508.189455240565</v>
      </c>
      <c r="E16" s="151">
        <v>43940.158523014317</v>
      </c>
      <c r="F16" s="150">
        <v>43996.249394890001</v>
      </c>
      <c r="G16" s="139">
        <v>26274.068254557311</v>
      </c>
      <c r="H16" s="139">
        <v>27378.472299701403</v>
      </c>
      <c r="I16" s="139">
        <v>27908.187924771351</v>
      </c>
      <c r="J16" s="155">
        <v>27993.317559382864</v>
      </c>
    </row>
    <row r="17" spans="1:12" x14ac:dyDescent="0.25">
      <c r="A17" s="148">
        <v>8</v>
      </c>
      <c r="B17" s="149" t="s">
        <v>156</v>
      </c>
      <c r="C17" s="150">
        <v>26433.569314146611</v>
      </c>
      <c r="D17" s="151">
        <v>22840.162058695059</v>
      </c>
      <c r="E17" s="151">
        <v>22300.097586653752</v>
      </c>
      <c r="F17" s="150">
        <v>20678.646045055717</v>
      </c>
      <c r="G17" s="139">
        <v>26433.569314146611</v>
      </c>
      <c r="H17" s="139">
        <v>22840.162058695059</v>
      </c>
      <c r="I17" s="139">
        <v>22300.097586653752</v>
      </c>
      <c r="J17" s="155">
        <v>20678.646045055717</v>
      </c>
    </row>
    <row r="18" spans="1:12" x14ac:dyDescent="0.25">
      <c r="A18" s="144">
        <v>9</v>
      </c>
      <c r="B18" s="156" t="s">
        <v>157</v>
      </c>
      <c r="C18" s="198"/>
      <c r="D18" s="199"/>
      <c r="E18" s="199"/>
      <c r="F18" s="200"/>
      <c r="G18" s="147">
        <v>1119.7228853274444</v>
      </c>
      <c r="H18" s="147">
        <v>1138.2579914376977</v>
      </c>
      <c r="I18" s="147">
        <v>1016.1513747030565</v>
      </c>
      <c r="J18" s="147">
        <v>828.75973180838571</v>
      </c>
    </row>
    <row r="19" spans="1:12" x14ac:dyDescent="0.25">
      <c r="A19" s="152">
        <v>10</v>
      </c>
      <c r="B19" s="153" t="s">
        <v>195</v>
      </c>
      <c r="C19" s="157">
        <v>59221.957935642473</v>
      </c>
      <c r="D19" s="157">
        <v>59344.221625672457</v>
      </c>
      <c r="E19" s="157">
        <v>58884.655565370718</v>
      </c>
      <c r="F19" s="157">
        <v>59131.909213110448</v>
      </c>
      <c r="G19" s="147">
        <v>7974.6167072850039</v>
      </c>
      <c r="H19" s="147">
        <v>8012.6977490245026</v>
      </c>
      <c r="I19" s="147">
        <v>7989.1313559911632</v>
      </c>
      <c r="J19" s="147">
        <v>8190.3348455755913</v>
      </c>
    </row>
    <row r="20" spans="1:12" x14ac:dyDescent="0.25">
      <c r="A20" s="148">
        <v>11</v>
      </c>
      <c r="B20" s="149" t="s">
        <v>158</v>
      </c>
      <c r="C20" s="150">
        <v>2735.0471440391652</v>
      </c>
      <c r="D20" s="150">
        <v>2653.4738074249981</v>
      </c>
      <c r="E20" s="150">
        <v>2810.2621870291641</v>
      </c>
      <c r="F20" s="150">
        <v>2791.7849874171388</v>
      </c>
      <c r="G20" s="139">
        <v>2652.7184333411651</v>
      </c>
      <c r="H20" s="139">
        <v>2569.4966286994982</v>
      </c>
      <c r="I20" s="139">
        <v>2617.4277371289145</v>
      </c>
      <c r="J20" s="155">
        <v>2676.6876090917108</v>
      </c>
    </row>
    <row r="21" spans="1:12" x14ac:dyDescent="0.25">
      <c r="A21" s="148">
        <v>12</v>
      </c>
      <c r="B21" s="149" t="s">
        <v>159</v>
      </c>
      <c r="C21" s="150">
        <v>0</v>
      </c>
      <c r="D21" s="151">
        <v>0</v>
      </c>
      <c r="E21" s="151">
        <v>0</v>
      </c>
      <c r="F21" s="150">
        <v>0</v>
      </c>
      <c r="G21" s="139">
        <v>0</v>
      </c>
      <c r="H21" s="139">
        <v>0</v>
      </c>
      <c r="I21" s="139">
        <v>0</v>
      </c>
      <c r="J21" s="155">
        <v>0</v>
      </c>
      <c r="L21" s="158"/>
    </row>
    <row r="22" spans="1:12" x14ac:dyDescent="0.25">
      <c r="A22" s="148">
        <v>13</v>
      </c>
      <c r="B22" s="149" t="s">
        <v>160</v>
      </c>
      <c r="C22" s="150">
        <v>56486.91079160331</v>
      </c>
      <c r="D22" s="151">
        <v>56690.747818247459</v>
      </c>
      <c r="E22" s="151">
        <v>56074.393378341556</v>
      </c>
      <c r="F22" s="150">
        <v>56340.124225693311</v>
      </c>
      <c r="G22" s="139">
        <v>5321.8982739438388</v>
      </c>
      <c r="H22" s="139">
        <v>5443.201120325004</v>
      </c>
      <c r="I22" s="139">
        <v>5371.7036188622487</v>
      </c>
      <c r="J22" s="155">
        <v>5513.6472364838801</v>
      </c>
    </row>
    <row r="23" spans="1:12" x14ac:dyDescent="0.25">
      <c r="A23" s="144">
        <v>14</v>
      </c>
      <c r="B23" s="156" t="s">
        <v>161</v>
      </c>
      <c r="C23" s="146">
        <v>19108.082348554155</v>
      </c>
      <c r="D23" s="147">
        <v>19144.978705839159</v>
      </c>
      <c r="E23" s="147">
        <v>18709.051751450828</v>
      </c>
      <c r="F23" s="146">
        <v>17984.456866748093</v>
      </c>
      <c r="G23" s="147">
        <v>5436.7538657141558</v>
      </c>
      <c r="H23" s="147">
        <v>5793.4001615999914</v>
      </c>
      <c r="I23" s="147">
        <v>5744.9917317891623</v>
      </c>
      <c r="J23" s="147">
        <v>5158.9819783057146</v>
      </c>
    </row>
    <row r="24" spans="1:12" x14ac:dyDescent="0.25">
      <c r="A24" s="137">
        <v>15</v>
      </c>
      <c r="B24" s="159" t="s">
        <v>162</v>
      </c>
      <c r="C24" s="146">
        <v>24109.094252417119</v>
      </c>
      <c r="D24" s="147">
        <v>24702.822806333781</v>
      </c>
      <c r="E24" s="147">
        <v>24704.315096415019</v>
      </c>
      <c r="F24" s="146">
        <v>23870.551289735718</v>
      </c>
      <c r="G24" s="147">
        <v>1970.6966729230942</v>
      </c>
      <c r="H24" s="147">
        <v>1986.1393196381043</v>
      </c>
      <c r="I24" s="147">
        <v>1958.7753060705409</v>
      </c>
      <c r="J24" s="147">
        <v>1704.3304036585969</v>
      </c>
    </row>
    <row r="25" spans="1:12" x14ac:dyDescent="0.25">
      <c r="A25" s="144">
        <v>16</v>
      </c>
      <c r="B25" s="156" t="s">
        <v>163</v>
      </c>
      <c r="C25" s="198"/>
      <c r="D25" s="199"/>
      <c r="E25" s="199"/>
      <c r="F25" s="200"/>
      <c r="G25" s="147">
        <v>75102.376765292021</v>
      </c>
      <c r="H25" s="147">
        <v>73045.414448482232</v>
      </c>
      <c r="I25" s="147">
        <v>72827.255178606734</v>
      </c>
      <c r="J25" s="147">
        <v>70488.402847596721</v>
      </c>
    </row>
    <row r="26" spans="1:12" x14ac:dyDescent="0.25">
      <c r="A26" s="160" t="s">
        <v>196</v>
      </c>
      <c r="B26" s="161"/>
      <c r="C26" s="160"/>
      <c r="D26" s="162"/>
      <c r="E26" s="162"/>
      <c r="F26" s="160"/>
      <c r="G26" s="163"/>
      <c r="H26" s="163"/>
      <c r="I26" s="163"/>
      <c r="J26" s="163"/>
    </row>
    <row r="27" spans="1:12" x14ac:dyDescent="0.25">
      <c r="A27" s="144">
        <v>17</v>
      </c>
      <c r="B27" s="145" t="s">
        <v>197</v>
      </c>
      <c r="C27" s="150">
        <v>45126.938767551663</v>
      </c>
      <c r="D27" s="151">
        <v>46458.628262430822</v>
      </c>
      <c r="E27" s="151">
        <v>45978.318867300834</v>
      </c>
      <c r="F27" s="150">
        <v>47617.494007169989</v>
      </c>
      <c r="G27" s="139">
        <v>6984.0834963138659</v>
      </c>
      <c r="H27" s="139">
        <v>7425.1214970767924</v>
      </c>
      <c r="I27" s="139">
        <v>7361.7531997451406</v>
      </c>
      <c r="J27" s="155">
        <v>7890.6524360721996</v>
      </c>
    </row>
    <row r="28" spans="1:12" x14ac:dyDescent="0.25">
      <c r="A28" s="144">
        <v>18</v>
      </c>
      <c r="B28" s="145" t="s">
        <v>164</v>
      </c>
      <c r="C28" s="150">
        <v>8769.8652504661368</v>
      </c>
      <c r="D28" s="151">
        <v>8797.0750271137204</v>
      </c>
      <c r="E28" s="151">
        <v>8187.339420031959</v>
      </c>
      <c r="F28" s="150">
        <v>7911.8969179557143</v>
      </c>
      <c r="G28" s="139">
        <v>6309.4314415157241</v>
      </c>
      <c r="H28" s="139">
        <v>6430.719387659974</v>
      </c>
      <c r="I28" s="139">
        <v>6251.2569819277951</v>
      </c>
      <c r="J28" s="155">
        <v>6332.0549365328579</v>
      </c>
    </row>
    <row r="29" spans="1:12" x14ac:dyDescent="0.25">
      <c r="A29" s="144">
        <v>19</v>
      </c>
      <c r="B29" s="145" t="s">
        <v>165</v>
      </c>
      <c r="C29" s="150">
        <v>9483.4530811850054</v>
      </c>
      <c r="D29" s="151">
        <v>9383.9113395950026</v>
      </c>
      <c r="E29" s="151">
        <v>9145.9476610383335</v>
      </c>
      <c r="F29" s="150">
        <v>8439.7958979699997</v>
      </c>
      <c r="G29" s="139">
        <v>9483.4530811850054</v>
      </c>
      <c r="H29" s="139">
        <v>9383.9113395950026</v>
      </c>
      <c r="I29" s="139">
        <v>9145.9476610383335</v>
      </c>
      <c r="J29" s="155">
        <v>8439.7958979699997</v>
      </c>
    </row>
    <row r="30" spans="1:12" ht="42.75" x14ac:dyDescent="0.25">
      <c r="A30" s="152" t="s">
        <v>166</v>
      </c>
      <c r="B30" s="164" t="s">
        <v>167</v>
      </c>
      <c r="C30" s="198"/>
      <c r="D30" s="199"/>
      <c r="E30" s="199"/>
      <c r="F30" s="200"/>
      <c r="G30" s="165">
        <v>0</v>
      </c>
      <c r="H30" s="165">
        <v>0</v>
      </c>
      <c r="I30" s="165">
        <v>0</v>
      </c>
      <c r="J30" s="165">
        <v>0</v>
      </c>
    </row>
    <row r="31" spans="1:12" x14ac:dyDescent="0.25">
      <c r="A31" s="144" t="s">
        <v>168</v>
      </c>
      <c r="B31" s="145" t="s">
        <v>169</v>
      </c>
      <c r="C31" s="198"/>
      <c r="D31" s="199"/>
      <c r="E31" s="199"/>
      <c r="F31" s="200"/>
      <c r="G31" s="166">
        <v>0</v>
      </c>
      <c r="H31" s="166">
        <v>0</v>
      </c>
      <c r="I31" s="166">
        <v>0</v>
      </c>
      <c r="J31" s="166">
        <v>0</v>
      </c>
    </row>
    <row r="32" spans="1:12" x14ac:dyDescent="0.25">
      <c r="A32" s="152">
        <v>20</v>
      </c>
      <c r="B32" s="167" t="s">
        <v>170</v>
      </c>
      <c r="C32" s="157">
        <v>63380.257099202805</v>
      </c>
      <c r="D32" s="157">
        <v>64639.614629139549</v>
      </c>
      <c r="E32" s="157">
        <v>63311.605948371129</v>
      </c>
      <c r="F32" s="157">
        <v>63969.186823095704</v>
      </c>
      <c r="G32" s="157">
        <v>22776.968019014595</v>
      </c>
      <c r="H32" s="157">
        <v>23239.752224331769</v>
      </c>
      <c r="I32" s="157">
        <v>22758.957842711272</v>
      </c>
      <c r="J32" s="157">
        <v>22662.503270575056</v>
      </c>
    </row>
    <row r="33" spans="1:14" x14ac:dyDescent="0.25">
      <c r="A33" s="168" t="s">
        <v>171</v>
      </c>
      <c r="B33" s="169" t="s">
        <v>172</v>
      </c>
      <c r="C33" s="150">
        <v>0</v>
      </c>
      <c r="D33" s="150">
        <v>0</v>
      </c>
      <c r="E33" s="150">
        <v>0</v>
      </c>
      <c r="F33" s="150">
        <v>0</v>
      </c>
      <c r="G33" s="139">
        <v>0</v>
      </c>
      <c r="H33" s="139">
        <v>0</v>
      </c>
      <c r="I33" s="139">
        <v>0</v>
      </c>
      <c r="J33" s="155">
        <v>0</v>
      </c>
    </row>
    <row r="34" spans="1:14" x14ac:dyDescent="0.25">
      <c r="A34" s="170" t="s">
        <v>173</v>
      </c>
      <c r="B34" s="171" t="s">
        <v>198</v>
      </c>
      <c r="C34" s="150">
        <v>0</v>
      </c>
      <c r="D34" s="150">
        <v>0</v>
      </c>
      <c r="E34" s="150">
        <v>0</v>
      </c>
      <c r="F34" s="150">
        <v>0</v>
      </c>
      <c r="G34" s="139">
        <v>0</v>
      </c>
      <c r="H34" s="139">
        <v>0</v>
      </c>
      <c r="I34" s="139">
        <v>0</v>
      </c>
      <c r="J34" s="155">
        <v>0</v>
      </c>
    </row>
    <row r="35" spans="1:14" x14ac:dyDescent="0.25">
      <c r="A35" s="168" t="s">
        <v>174</v>
      </c>
      <c r="B35" s="169" t="s">
        <v>199</v>
      </c>
      <c r="C35" s="150">
        <v>0</v>
      </c>
      <c r="D35" s="150">
        <v>0</v>
      </c>
      <c r="E35" s="150">
        <v>0</v>
      </c>
      <c r="F35" s="150">
        <v>0</v>
      </c>
      <c r="G35" s="139">
        <v>0</v>
      </c>
      <c r="H35" s="139">
        <v>0</v>
      </c>
      <c r="I35" s="139">
        <v>0</v>
      </c>
      <c r="J35" s="155">
        <v>0</v>
      </c>
      <c r="L35" s="158"/>
    </row>
    <row r="36" spans="1:14" ht="15.75" x14ac:dyDescent="0.25">
      <c r="A36" s="172"/>
      <c r="B36" s="128"/>
      <c r="C36" s="128"/>
      <c r="D36" s="128"/>
      <c r="E36" s="128"/>
      <c r="F36" s="128"/>
      <c r="G36" s="201" t="s">
        <v>200</v>
      </c>
      <c r="H36" s="202"/>
      <c r="I36" s="202"/>
      <c r="J36" s="203"/>
    </row>
    <row r="37" spans="1:14" x14ac:dyDescent="0.25">
      <c r="A37" s="144">
        <v>21</v>
      </c>
      <c r="B37" s="145" t="s">
        <v>175</v>
      </c>
      <c r="C37" s="198"/>
      <c r="D37" s="199"/>
      <c r="E37" s="199"/>
      <c r="F37" s="200"/>
      <c r="G37" s="173">
        <v>116211.70548316449</v>
      </c>
      <c r="H37" s="173">
        <v>114374.05061359613</v>
      </c>
      <c r="I37" s="173">
        <v>116316.92604863585</v>
      </c>
      <c r="J37" s="173">
        <v>119255.80987211672</v>
      </c>
      <c r="L37" s="158"/>
    </row>
    <row r="38" spans="1:14" x14ac:dyDescent="0.25">
      <c r="A38" s="144">
        <v>22</v>
      </c>
      <c r="B38" s="145" t="s">
        <v>176</v>
      </c>
      <c r="C38" s="198"/>
      <c r="D38" s="199"/>
      <c r="E38" s="199"/>
      <c r="F38" s="200"/>
      <c r="G38" s="173">
        <v>52325.408746277397</v>
      </c>
      <c r="H38" s="173">
        <v>49805.662224150474</v>
      </c>
      <c r="I38" s="173">
        <v>50068.29733589547</v>
      </c>
      <c r="J38" s="173">
        <v>47825.899577021657</v>
      </c>
      <c r="K38" s="158"/>
      <c r="L38" s="158"/>
      <c r="M38" s="158"/>
      <c r="N38" s="158"/>
    </row>
    <row r="39" spans="1:14" x14ac:dyDescent="0.25">
      <c r="A39" s="144">
        <v>23</v>
      </c>
      <c r="B39" s="145" t="s">
        <v>201</v>
      </c>
      <c r="C39" s="198"/>
      <c r="D39" s="199"/>
      <c r="E39" s="199"/>
      <c r="F39" s="200"/>
      <c r="G39" s="174">
        <v>2.3655280305482247</v>
      </c>
      <c r="H39" s="174">
        <v>2.4280020642003248</v>
      </c>
      <c r="I39" s="174">
        <v>2.4621996526796037</v>
      </c>
      <c r="J39" s="174">
        <v>2.674864532598503</v>
      </c>
    </row>
    <row r="40" spans="1:14" x14ac:dyDescent="0.25">
      <c r="A40" s="196" t="s">
        <v>202</v>
      </c>
      <c r="B40" s="196"/>
      <c r="C40" s="196"/>
      <c r="D40" s="196"/>
      <c r="E40" s="196"/>
      <c r="F40" s="196"/>
    </row>
    <row r="41" spans="1:14" x14ac:dyDescent="0.25">
      <c r="G41" s="158"/>
      <c r="H41" s="158"/>
      <c r="I41" s="158"/>
      <c r="J41" s="158"/>
    </row>
  </sheetData>
  <mergeCells count="20">
    <mergeCell ref="A1:B1"/>
    <mergeCell ref="A2:B2"/>
    <mergeCell ref="A4:B4"/>
    <mergeCell ref="C4:F5"/>
    <mergeCell ref="G4:J5"/>
    <mergeCell ref="A5:B5"/>
    <mergeCell ref="A40:F40"/>
    <mergeCell ref="L4:L5"/>
    <mergeCell ref="C30:F30"/>
    <mergeCell ref="C31:F31"/>
    <mergeCell ref="G36:J36"/>
    <mergeCell ref="C37:F37"/>
    <mergeCell ref="C38:F38"/>
    <mergeCell ref="C39:F39"/>
    <mergeCell ref="A6:B6"/>
    <mergeCell ref="A7:B7"/>
    <mergeCell ref="C9:F9"/>
    <mergeCell ref="C10:F10"/>
    <mergeCell ref="C18:F18"/>
    <mergeCell ref="C25:F25"/>
  </mergeCells>
  <hyperlinks>
    <hyperlink ref="L4" location="Index!A1" display="Return to index" xr:uid="{9D76D29F-F0C6-4E14-B4E5-5DB185C008B9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56A7-AC6D-47F4-B01C-DDB1ED92411B}">
  <dimension ref="A1:F12"/>
  <sheetViews>
    <sheetView showGridLines="0" zoomScaleNormal="100" workbookViewId="0">
      <selection activeCell="F2" sqref="F2:F3"/>
    </sheetView>
  </sheetViews>
  <sheetFormatPr defaultRowHeight="15" x14ac:dyDescent="0.25"/>
  <cols>
    <col min="1" max="1" width="2.7109375" style="13" customWidth="1"/>
    <col min="2" max="2" width="9.140625" style="13"/>
    <col min="3" max="3" width="65.28515625" style="13" customWidth="1"/>
    <col min="4" max="4" width="47.42578125" style="13" customWidth="1"/>
    <col min="5" max="5" width="3.7109375" style="13" customWidth="1"/>
    <col min="6" max="6" width="16.85546875" style="13" bestFit="1" customWidth="1"/>
    <col min="7" max="16384" width="9.140625" style="13"/>
  </cols>
  <sheetData>
    <row r="1" spans="1:6" ht="12.75" customHeight="1" x14ac:dyDescent="0.25"/>
    <row r="2" spans="1:6" x14ac:dyDescent="0.25">
      <c r="B2" s="221" t="s">
        <v>188</v>
      </c>
      <c r="C2" s="221"/>
      <c r="D2" s="23"/>
      <c r="F2" s="197" t="s">
        <v>3</v>
      </c>
    </row>
    <row r="3" spans="1:6" x14ac:dyDescent="0.25">
      <c r="B3" s="221"/>
      <c r="C3" s="221"/>
      <c r="D3" s="23"/>
      <c r="F3" s="197"/>
    </row>
    <row r="4" spans="1:6" ht="15.75" x14ac:dyDescent="0.25">
      <c r="B4" s="19"/>
    </row>
    <row r="5" spans="1:6" ht="30" x14ac:dyDescent="0.25">
      <c r="B5" s="15" t="s">
        <v>131</v>
      </c>
      <c r="C5" s="219" t="s">
        <v>132</v>
      </c>
      <c r="D5" s="220"/>
    </row>
    <row r="6" spans="1:6" ht="31.5" x14ac:dyDescent="0.25">
      <c r="A6" s="20"/>
      <c r="B6" s="15" t="s">
        <v>133</v>
      </c>
      <c r="C6" s="21" t="s">
        <v>134</v>
      </c>
      <c r="D6" s="25" t="s">
        <v>179</v>
      </c>
    </row>
    <row r="7" spans="1:6" ht="30" x14ac:dyDescent="0.25">
      <c r="A7" s="20"/>
      <c r="B7" s="15" t="s">
        <v>135</v>
      </c>
      <c r="C7" s="21" t="s">
        <v>136</v>
      </c>
      <c r="D7" s="25" t="s">
        <v>180</v>
      </c>
    </row>
    <row r="8" spans="1:6" ht="30" x14ac:dyDescent="0.25">
      <c r="A8" s="20"/>
      <c r="B8" s="22" t="s">
        <v>137</v>
      </c>
      <c r="C8" s="21" t="s">
        <v>138</v>
      </c>
      <c r="D8" s="25" t="s">
        <v>181</v>
      </c>
    </row>
    <row r="9" spans="1:6" ht="31.5" x14ac:dyDescent="0.25">
      <c r="A9" s="20"/>
      <c r="B9" s="15" t="s">
        <v>139</v>
      </c>
      <c r="C9" s="21" t="s">
        <v>140</v>
      </c>
      <c r="D9" s="25" t="s">
        <v>182</v>
      </c>
    </row>
    <row r="10" spans="1:6" ht="45" x14ac:dyDescent="0.25">
      <c r="A10" s="20"/>
      <c r="B10" s="22" t="s">
        <v>141</v>
      </c>
      <c r="C10" s="21" t="s">
        <v>142</v>
      </c>
      <c r="D10" s="25" t="s">
        <v>183</v>
      </c>
    </row>
    <row r="11" spans="1:6" ht="45" x14ac:dyDescent="0.25">
      <c r="A11" s="20"/>
      <c r="B11" s="15" t="s">
        <v>143</v>
      </c>
      <c r="C11" s="21" t="s">
        <v>144</v>
      </c>
      <c r="D11" s="25" t="s">
        <v>184</v>
      </c>
    </row>
    <row r="12" spans="1:6" ht="47.25" x14ac:dyDescent="0.25">
      <c r="A12" s="20"/>
      <c r="B12" s="15" t="s">
        <v>145</v>
      </c>
      <c r="C12" s="21" t="s">
        <v>146</v>
      </c>
      <c r="D12" s="26" t="s">
        <v>185</v>
      </c>
    </row>
  </sheetData>
  <mergeCells count="3">
    <mergeCell ref="C5:D5"/>
    <mergeCell ref="B2:C3"/>
    <mergeCell ref="F2:F3"/>
  </mergeCells>
  <hyperlinks>
    <hyperlink ref="F2" location="Index!A1" display="Return to index" xr:uid="{3C6B74D8-1375-48CA-B76D-3F58700F43D9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XIII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922B-FED8-4EBB-ABAA-29343985597C}">
  <dimension ref="A1:H49"/>
  <sheetViews>
    <sheetView showGridLines="0" zoomScale="70" zoomScaleNormal="70" workbookViewId="0">
      <selection activeCell="D39" sqref="D39"/>
    </sheetView>
  </sheetViews>
  <sheetFormatPr defaultColWidth="9.140625" defaultRowHeight="15" x14ac:dyDescent="0.25"/>
  <cols>
    <col min="1" max="1" width="2.7109375" style="13" customWidth="1"/>
    <col min="2" max="2" width="7.7109375" style="13" customWidth="1"/>
    <col min="3" max="3" width="64.42578125" style="13" customWidth="1"/>
    <col min="4" max="5" width="21.7109375" style="14" customWidth="1"/>
    <col min="6" max="6" width="33.42578125" style="14" customWidth="1"/>
    <col min="7" max="7" width="3.7109375" style="13" customWidth="1"/>
    <col min="8" max="8" width="16.7109375" style="13" bestFit="1" customWidth="1"/>
    <col min="9" max="9" width="18.7109375" style="13" bestFit="1" customWidth="1"/>
    <col min="10" max="16384" width="9.140625" style="13"/>
  </cols>
  <sheetData>
    <row r="1" spans="1:8" ht="12.75" customHeight="1" x14ac:dyDescent="0.25">
      <c r="A1" s="1"/>
      <c r="B1" s="1"/>
      <c r="C1" s="1"/>
      <c r="D1" s="2"/>
      <c r="E1" s="2"/>
      <c r="F1" s="2"/>
    </row>
    <row r="2" spans="1:8" ht="20.25" x14ac:dyDescent="0.3">
      <c r="A2" s="1"/>
      <c r="B2" s="190" t="s">
        <v>61</v>
      </c>
      <c r="C2" s="190"/>
      <c r="D2" s="190"/>
      <c r="E2" s="190"/>
      <c r="F2" s="190"/>
      <c r="H2" s="28" t="s">
        <v>3</v>
      </c>
    </row>
    <row r="3" spans="1:8" x14ac:dyDescent="0.25">
      <c r="A3" s="1"/>
    </row>
    <row r="4" spans="1:8" x14ac:dyDescent="0.25">
      <c r="A4" s="1"/>
      <c r="B4" s="192" t="s">
        <v>123</v>
      </c>
      <c r="C4" s="192"/>
      <c r="D4" s="192" t="s">
        <v>125</v>
      </c>
      <c r="E4" s="192"/>
      <c r="F4" s="192" t="s">
        <v>126</v>
      </c>
    </row>
    <row r="5" spans="1:8" x14ac:dyDescent="0.25">
      <c r="A5" s="1"/>
      <c r="B5" s="192"/>
      <c r="C5" s="192"/>
      <c r="D5" s="192"/>
      <c r="E5" s="192"/>
      <c r="F5" s="192"/>
    </row>
    <row r="6" spans="1:8" x14ac:dyDescent="0.25">
      <c r="A6" s="1"/>
      <c r="B6" s="82"/>
      <c r="C6" s="82"/>
      <c r="D6" s="83" t="s">
        <v>120</v>
      </c>
      <c r="E6" s="83" t="s">
        <v>121</v>
      </c>
      <c r="F6" s="84" t="str">
        <f>+D6</f>
        <v>30.09.2022</v>
      </c>
    </row>
    <row r="7" spans="1:8" x14ac:dyDescent="0.25">
      <c r="A7" s="1"/>
      <c r="B7" s="35">
        <v>1</v>
      </c>
      <c r="C7" s="52" t="s">
        <v>64</v>
      </c>
      <c r="D7" s="85">
        <v>69228.991483550009</v>
      </c>
      <c r="E7" s="86">
        <v>73688.331000000006</v>
      </c>
      <c r="F7" s="87">
        <v>5538.3193186840008</v>
      </c>
    </row>
    <row r="8" spans="1:8" x14ac:dyDescent="0.25">
      <c r="A8" s="1"/>
      <c r="B8" s="35">
        <v>2</v>
      </c>
      <c r="C8" s="88" t="s">
        <v>65</v>
      </c>
      <c r="D8" s="89">
        <v>1562.14099055</v>
      </c>
      <c r="E8" s="90">
        <v>1795.02</v>
      </c>
      <c r="F8" s="69">
        <v>124.971279244</v>
      </c>
    </row>
    <row r="9" spans="1:8" x14ac:dyDescent="0.25">
      <c r="A9" s="1"/>
      <c r="B9" s="35">
        <v>3</v>
      </c>
      <c r="C9" s="88" t="s">
        <v>66</v>
      </c>
      <c r="D9" s="89"/>
      <c r="E9" s="90"/>
      <c r="F9" s="69"/>
    </row>
    <row r="10" spans="1:8" x14ac:dyDescent="0.25">
      <c r="A10" s="1"/>
      <c r="B10" s="35">
        <v>4</v>
      </c>
      <c r="C10" s="88" t="s">
        <v>67</v>
      </c>
      <c r="D10" s="89"/>
      <c r="E10" s="90"/>
      <c r="F10" s="69"/>
    </row>
    <row r="11" spans="1:8" x14ac:dyDescent="0.25">
      <c r="A11" s="1"/>
      <c r="B11" s="35" t="s">
        <v>68</v>
      </c>
      <c r="C11" s="88" t="s">
        <v>69</v>
      </c>
      <c r="D11" s="89"/>
      <c r="E11" s="90"/>
      <c r="F11" s="69"/>
    </row>
    <row r="12" spans="1:8" x14ac:dyDescent="0.25">
      <c r="A12" s="1"/>
      <c r="B12" s="35">
        <v>5</v>
      </c>
      <c r="C12" s="88" t="s">
        <v>70</v>
      </c>
      <c r="D12" s="89">
        <v>67666.850493000005</v>
      </c>
      <c r="E12" s="90">
        <v>71893.31</v>
      </c>
      <c r="F12" s="69">
        <v>5413.3480394400003</v>
      </c>
    </row>
    <row r="13" spans="1:8" x14ac:dyDescent="0.25">
      <c r="A13" s="1"/>
      <c r="B13" s="35">
        <v>6</v>
      </c>
      <c r="C13" s="52" t="s">
        <v>71</v>
      </c>
      <c r="D13" s="85">
        <v>366.13685244999999</v>
      </c>
      <c r="E13" s="86">
        <v>343.61199999999997</v>
      </c>
      <c r="F13" s="87">
        <v>29.290948195999999</v>
      </c>
    </row>
    <row r="14" spans="1:8" x14ac:dyDescent="0.25">
      <c r="A14" s="1"/>
      <c r="B14" s="35">
        <v>7</v>
      </c>
      <c r="C14" s="88" t="s">
        <v>65</v>
      </c>
      <c r="D14" s="89">
        <v>113.06614483999999</v>
      </c>
      <c r="E14" s="90">
        <v>153.51900000000001</v>
      </c>
      <c r="F14" s="69">
        <v>9.0452915871999995</v>
      </c>
    </row>
    <row r="15" spans="1:8" x14ac:dyDescent="0.25">
      <c r="A15" s="1"/>
      <c r="B15" s="35">
        <v>8</v>
      </c>
      <c r="C15" s="88" t="s">
        <v>72</v>
      </c>
      <c r="D15" s="89"/>
      <c r="E15" s="90"/>
      <c r="F15" s="69">
        <v>0</v>
      </c>
    </row>
    <row r="16" spans="1:8" x14ac:dyDescent="0.25">
      <c r="A16" s="1"/>
      <c r="B16" s="35" t="s">
        <v>30</v>
      </c>
      <c r="C16" s="88" t="s">
        <v>73</v>
      </c>
      <c r="D16" s="89">
        <v>33.851685099999997</v>
      </c>
      <c r="E16" s="90">
        <v>0.96399999999999997</v>
      </c>
      <c r="F16" s="69">
        <v>2.7081348080000001</v>
      </c>
    </row>
    <row r="17" spans="1:6" x14ac:dyDescent="0.25">
      <c r="A17" s="1"/>
      <c r="B17" s="35" t="s">
        <v>74</v>
      </c>
      <c r="C17" s="88" t="s">
        <v>75</v>
      </c>
      <c r="D17" s="89">
        <v>123.17988699999999</v>
      </c>
      <c r="E17" s="90">
        <v>165.95099999999999</v>
      </c>
      <c r="F17" s="69">
        <v>9.8543909599999999</v>
      </c>
    </row>
    <row r="18" spans="1:6" x14ac:dyDescent="0.25">
      <c r="A18" s="1"/>
      <c r="B18" s="35">
        <v>9</v>
      </c>
      <c r="C18" s="88" t="s">
        <v>76</v>
      </c>
      <c r="D18" s="89">
        <v>96.039135509999994</v>
      </c>
      <c r="E18" s="90">
        <v>23.178000000000001</v>
      </c>
      <c r="F18" s="69">
        <v>7.6831308407999996</v>
      </c>
    </row>
    <row r="19" spans="1:6" x14ac:dyDescent="0.25">
      <c r="A19" s="1"/>
      <c r="B19" s="35">
        <v>15</v>
      </c>
      <c r="C19" s="52" t="s">
        <v>77</v>
      </c>
      <c r="D19" s="85">
        <v>0</v>
      </c>
      <c r="E19" s="85">
        <v>0</v>
      </c>
      <c r="F19" s="85">
        <v>0</v>
      </c>
    </row>
    <row r="20" spans="1:6" x14ac:dyDescent="0.25">
      <c r="A20" s="1"/>
      <c r="B20" s="35">
        <v>16</v>
      </c>
      <c r="C20" s="52" t="s">
        <v>78</v>
      </c>
      <c r="D20" s="85">
        <v>0</v>
      </c>
      <c r="E20" s="85">
        <v>0</v>
      </c>
      <c r="F20" s="85">
        <v>0</v>
      </c>
    </row>
    <row r="21" spans="1:6" x14ac:dyDescent="0.25">
      <c r="A21" s="1"/>
      <c r="B21" s="35">
        <v>17</v>
      </c>
      <c r="C21" s="88" t="s">
        <v>79</v>
      </c>
      <c r="D21" s="89"/>
      <c r="E21" s="91"/>
      <c r="F21" s="69"/>
    </row>
    <row r="22" spans="1:6" x14ac:dyDescent="0.25">
      <c r="A22" s="1"/>
      <c r="B22" s="35">
        <v>18</v>
      </c>
      <c r="C22" s="88" t="s">
        <v>80</v>
      </c>
      <c r="D22" s="89"/>
      <c r="E22" s="91"/>
      <c r="F22" s="69"/>
    </row>
    <row r="23" spans="1:6" x14ac:dyDescent="0.25">
      <c r="A23" s="1"/>
      <c r="B23" s="35">
        <v>19</v>
      </c>
      <c r="C23" s="88" t="s">
        <v>81</v>
      </c>
      <c r="D23" s="89"/>
      <c r="E23" s="91"/>
      <c r="F23" s="69"/>
    </row>
    <row r="24" spans="1:6" x14ac:dyDescent="0.25">
      <c r="A24" s="1"/>
      <c r="B24" s="35" t="s">
        <v>82</v>
      </c>
      <c r="C24" s="88" t="s">
        <v>83</v>
      </c>
      <c r="D24" s="85"/>
      <c r="E24" s="91"/>
      <c r="F24" s="69"/>
    </row>
    <row r="25" spans="1:6" x14ac:dyDescent="0.25">
      <c r="A25" s="1"/>
      <c r="B25" s="35">
        <v>20</v>
      </c>
      <c r="C25" s="52" t="s">
        <v>84</v>
      </c>
      <c r="D25" s="92">
        <v>0</v>
      </c>
      <c r="E25" s="86">
        <v>6.5970000000000004</v>
      </c>
      <c r="F25" s="87">
        <v>0</v>
      </c>
    </row>
    <row r="26" spans="1:6" x14ac:dyDescent="0.25">
      <c r="A26" s="1"/>
      <c r="B26" s="35">
        <v>21</v>
      </c>
      <c r="C26" s="88" t="s">
        <v>65</v>
      </c>
      <c r="D26" s="93"/>
      <c r="E26" s="90"/>
      <c r="F26" s="69"/>
    </row>
    <row r="27" spans="1:6" x14ac:dyDescent="0.25">
      <c r="A27" s="1"/>
      <c r="B27" s="35">
        <v>22</v>
      </c>
      <c r="C27" s="88" t="s">
        <v>85</v>
      </c>
      <c r="D27" s="93"/>
      <c r="E27" s="90"/>
      <c r="F27" s="69"/>
    </row>
    <row r="28" spans="1:6" x14ac:dyDescent="0.25">
      <c r="A28" s="1"/>
      <c r="B28" s="35" t="s">
        <v>86</v>
      </c>
      <c r="C28" s="52" t="s">
        <v>87</v>
      </c>
      <c r="D28" s="92">
        <v>0</v>
      </c>
      <c r="E28" s="86">
        <v>0</v>
      </c>
      <c r="F28" s="87">
        <v>0</v>
      </c>
    </row>
    <row r="29" spans="1:6" x14ac:dyDescent="0.25">
      <c r="A29" s="1"/>
      <c r="B29" s="35">
        <v>23</v>
      </c>
      <c r="C29" s="52" t="s">
        <v>88</v>
      </c>
      <c r="D29" s="87">
        <v>3263.442</v>
      </c>
      <c r="E29" s="86">
        <v>3263.442</v>
      </c>
      <c r="F29" s="87">
        <v>261.07535999999999</v>
      </c>
    </row>
    <row r="30" spans="1:6" x14ac:dyDescent="0.25">
      <c r="A30" s="1"/>
      <c r="B30" s="93" t="s">
        <v>89</v>
      </c>
      <c r="C30" s="88" t="s">
        <v>90</v>
      </c>
      <c r="D30" s="69"/>
      <c r="E30" s="90"/>
      <c r="F30" s="69"/>
    </row>
    <row r="31" spans="1:6" x14ac:dyDescent="0.25">
      <c r="A31" s="1"/>
      <c r="B31" s="35" t="s">
        <v>91</v>
      </c>
      <c r="C31" s="88" t="s">
        <v>92</v>
      </c>
      <c r="D31" s="69">
        <v>3263.442</v>
      </c>
      <c r="E31" s="90">
        <v>3263.442</v>
      </c>
      <c r="F31" s="69">
        <v>261.07535999999999</v>
      </c>
    </row>
    <row r="32" spans="1:6" x14ac:dyDescent="0.25">
      <c r="A32" s="1"/>
      <c r="B32" s="35" t="s">
        <v>93</v>
      </c>
      <c r="C32" s="88" t="s">
        <v>94</v>
      </c>
      <c r="D32" s="69"/>
      <c r="E32" s="90"/>
      <c r="F32" s="69"/>
    </row>
    <row r="33" spans="1:6" ht="30" x14ac:dyDescent="0.25">
      <c r="A33" s="1"/>
      <c r="B33" s="92">
        <v>24</v>
      </c>
      <c r="C33" s="94" t="s">
        <v>95</v>
      </c>
      <c r="D33" s="87">
        <v>0</v>
      </c>
      <c r="E33" s="86">
        <v>0</v>
      </c>
      <c r="F33" s="87">
        <v>0</v>
      </c>
    </row>
    <row r="34" spans="1:6" x14ac:dyDescent="0.25">
      <c r="A34" s="1"/>
      <c r="B34" s="92">
        <v>29</v>
      </c>
      <c r="C34" s="94" t="s">
        <v>96</v>
      </c>
      <c r="D34" s="86">
        <v>72858.570336000004</v>
      </c>
      <c r="E34" s="86">
        <v>77301.981999999989</v>
      </c>
      <c r="F34" s="87">
        <v>5828.6856268800002</v>
      </c>
    </row>
    <row r="35" spans="1:6" x14ac:dyDescent="0.25">
      <c r="A35" s="1"/>
      <c r="E35" s="17"/>
    </row>
    <row r="36" spans="1:6" x14ac:dyDescent="0.25">
      <c r="A36" s="1"/>
      <c r="E36" s="17"/>
    </row>
    <row r="37" spans="1:6" x14ac:dyDescent="0.25">
      <c r="A37" s="1"/>
      <c r="E37" s="17"/>
    </row>
    <row r="38" spans="1:6" x14ac:dyDescent="0.25">
      <c r="A38" s="1"/>
      <c r="E38" s="17"/>
    </row>
    <row r="39" spans="1:6" x14ac:dyDescent="0.25">
      <c r="A39" s="1"/>
      <c r="E39" s="17"/>
    </row>
    <row r="40" spans="1:6" x14ac:dyDescent="0.25">
      <c r="A40" s="1"/>
      <c r="E40" s="17"/>
    </row>
    <row r="41" spans="1:6" x14ac:dyDescent="0.25">
      <c r="A41" s="1"/>
      <c r="E41" s="17"/>
    </row>
    <row r="42" spans="1:6" x14ac:dyDescent="0.25">
      <c r="A42" s="1"/>
      <c r="E42" s="17"/>
    </row>
    <row r="43" spans="1:6" x14ac:dyDescent="0.25">
      <c r="A43" s="1"/>
      <c r="E43" s="17"/>
    </row>
    <row r="44" spans="1:6" x14ac:dyDescent="0.25">
      <c r="A44" s="1"/>
    </row>
    <row r="45" spans="1:6" x14ac:dyDescent="0.25">
      <c r="A45" s="1"/>
    </row>
    <row r="46" spans="1:6" x14ac:dyDescent="0.25">
      <c r="A46" s="1"/>
    </row>
    <row r="47" spans="1:6" x14ac:dyDescent="0.25">
      <c r="A47" s="1"/>
    </row>
    <row r="48" spans="1:6" x14ac:dyDescent="0.25">
      <c r="A48" s="1"/>
    </row>
    <row r="49" spans="1:1" x14ac:dyDescent="0.25">
      <c r="A49" s="1"/>
    </row>
  </sheetData>
  <mergeCells count="4">
    <mergeCell ref="B2:F2"/>
    <mergeCell ref="B4:C5"/>
    <mergeCell ref="D4:E5"/>
    <mergeCell ref="F4:F5"/>
  </mergeCells>
  <hyperlinks>
    <hyperlink ref="H2" location="Index!A1" display="Return to index" xr:uid="{08A0C7F0-365D-434E-BABC-D6782DB22F19}"/>
  </hyperlink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A1BD2-48E7-4B0A-9700-15081211E0FD}">
  <dimension ref="A1:F46"/>
  <sheetViews>
    <sheetView showGridLines="0" zoomScale="70" zoomScaleNormal="70" workbookViewId="0">
      <selection activeCell="D7" sqref="D7"/>
    </sheetView>
  </sheetViews>
  <sheetFormatPr defaultColWidth="9.140625" defaultRowHeight="15" x14ac:dyDescent="0.25"/>
  <cols>
    <col min="1" max="1" width="2.7109375" style="13" customWidth="1"/>
    <col min="2" max="2" width="7.7109375" style="13" customWidth="1"/>
    <col min="3" max="3" width="64.42578125" style="13" customWidth="1"/>
    <col min="4" max="4" width="38.28515625" style="14" bestFit="1" customWidth="1"/>
    <col min="5" max="5" width="3.7109375" style="13" customWidth="1"/>
    <col min="6" max="6" width="16.7109375" style="13" bestFit="1" customWidth="1"/>
    <col min="7" max="7" width="18.7109375" style="13" bestFit="1" customWidth="1"/>
    <col min="8" max="16384" width="9.140625" style="13"/>
  </cols>
  <sheetData>
    <row r="1" spans="1:6" ht="12.75" customHeight="1" x14ac:dyDescent="0.25">
      <c r="A1" s="1"/>
      <c r="B1" s="1"/>
      <c r="C1" s="1"/>
      <c r="D1" s="2"/>
    </row>
    <row r="2" spans="1:6" ht="20.25" customHeight="1" x14ac:dyDescent="0.25">
      <c r="A2" s="1"/>
      <c r="B2" s="193" t="s">
        <v>97</v>
      </c>
      <c r="C2" s="193"/>
      <c r="D2" s="193"/>
      <c r="F2" s="28" t="s">
        <v>3</v>
      </c>
    </row>
    <row r="3" spans="1:6" ht="20.25" customHeight="1" x14ac:dyDescent="0.25">
      <c r="A3" s="1"/>
      <c r="B3" s="193"/>
      <c r="C3" s="193"/>
      <c r="D3" s="193"/>
    </row>
    <row r="4" spans="1:6" x14ac:dyDescent="0.25">
      <c r="A4" s="1"/>
      <c r="B4" s="81"/>
      <c r="C4" s="81"/>
      <c r="D4" s="95"/>
    </row>
    <row r="5" spans="1:6" x14ac:dyDescent="0.25">
      <c r="A5" s="1"/>
      <c r="B5" s="96"/>
      <c r="C5" s="96"/>
      <c r="D5" s="97" t="s">
        <v>98</v>
      </c>
    </row>
    <row r="6" spans="1:6" x14ac:dyDescent="0.25">
      <c r="A6" s="1"/>
      <c r="B6" s="81"/>
      <c r="C6" s="96"/>
      <c r="D6" s="27" t="s">
        <v>4</v>
      </c>
    </row>
    <row r="7" spans="1:6" x14ac:dyDescent="0.25">
      <c r="A7" s="1"/>
      <c r="B7" s="97">
        <v>1</v>
      </c>
      <c r="C7" s="98" t="s">
        <v>99</v>
      </c>
      <c r="D7" s="99">
        <v>64465.182016977837</v>
      </c>
    </row>
    <row r="8" spans="1:6" x14ac:dyDescent="0.25">
      <c r="A8" s="1"/>
      <c r="B8" s="27">
        <v>2</v>
      </c>
      <c r="C8" s="100" t="s">
        <v>100</v>
      </c>
      <c r="D8" s="99">
        <v>-2309.8709333270835</v>
      </c>
    </row>
    <row r="9" spans="1:6" x14ac:dyDescent="0.25">
      <c r="A9" s="1"/>
      <c r="B9" s="27">
        <v>3</v>
      </c>
      <c r="C9" s="100" t="s">
        <v>101</v>
      </c>
      <c r="D9" s="99">
        <v>-1723.9259091882186</v>
      </c>
    </row>
    <row r="10" spans="1:6" x14ac:dyDescent="0.25">
      <c r="A10" s="1"/>
      <c r="B10" s="27">
        <v>4</v>
      </c>
      <c r="C10" s="100" t="s">
        <v>102</v>
      </c>
      <c r="D10" s="99"/>
    </row>
    <row r="11" spans="1:6" x14ac:dyDescent="0.25">
      <c r="A11" s="1"/>
      <c r="B11" s="27">
        <v>5</v>
      </c>
      <c r="C11" s="100" t="s">
        <v>103</v>
      </c>
      <c r="D11" s="99"/>
    </row>
    <row r="12" spans="1:6" x14ac:dyDescent="0.25">
      <c r="A12" s="1"/>
      <c r="B12" s="27">
        <v>6</v>
      </c>
      <c r="C12" s="100" t="s">
        <v>104</v>
      </c>
      <c r="D12" s="99"/>
    </row>
    <row r="13" spans="1:6" x14ac:dyDescent="0.25">
      <c r="A13" s="1"/>
      <c r="B13" s="27">
        <v>7</v>
      </c>
      <c r="C13" s="100" t="s">
        <v>105</v>
      </c>
      <c r="D13" s="99">
        <v>-1.6824851369747142E-3</v>
      </c>
    </row>
    <row r="14" spans="1:6" x14ac:dyDescent="0.25">
      <c r="A14" s="1"/>
      <c r="B14" s="27">
        <v>8</v>
      </c>
      <c r="C14" s="100" t="s">
        <v>106</v>
      </c>
      <c r="D14" s="99"/>
    </row>
    <row r="15" spans="1:6" ht="15.95" customHeight="1" x14ac:dyDescent="0.25">
      <c r="A15" s="1"/>
      <c r="B15" s="97">
        <v>9</v>
      </c>
      <c r="C15" s="98" t="s">
        <v>107</v>
      </c>
      <c r="D15" s="99">
        <v>60431.383491979061</v>
      </c>
    </row>
    <row r="16" spans="1:6" x14ac:dyDescent="0.25">
      <c r="A16" s="1"/>
      <c r="D16" s="13"/>
    </row>
    <row r="17" spans="1:4" x14ac:dyDescent="0.25">
      <c r="A17" s="1"/>
      <c r="D17" s="13"/>
    </row>
    <row r="18" spans="1:4" x14ac:dyDescent="0.25">
      <c r="A18" s="1"/>
      <c r="D18" s="13"/>
    </row>
    <row r="19" spans="1:4" x14ac:dyDescent="0.25">
      <c r="A19" s="1"/>
      <c r="D19" s="13"/>
    </row>
    <row r="20" spans="1:4" x14ac:dyDescent="0.25">
      <c r="A20" s="1"/>
      <c r="D20" s="13"/>
    </row>
    <row r="21" spans="1:4" x14ac:dyDescent="0.25">
      <c r="A21" s="1"/>
      <c r="D21" s="13"/>
    </row>
    <row r="22" spans="1:4" x14ac:dyDescent="0.25">
      <c r="A22" s="1"/>
      <c r="D22" s="13"/>
    </row>
    <row r="23" spans="1:4" x14ac:dyDescent="0.25">
      <c r="A23" s="1"/>
      <c r="D23" s="13"/>
    </row>
    <row r="24" spans="1:4" x14ac:dyDescent="0.25">
      <c r="A24" s="1"/>
      <c r="D24" s="13"/>
    </row>
    <row r="25" spans="1:4" x14ac:dyDescent="0.25">
      <c r="A25" s="1"/>
      <c r="D25" s="13"/>
    </row>
    <row r="26" spans="1:4" x14ac:dyDescent="0.25">
      <c r="A26" s="1"/>
      <c r="D26" s="13"/>
    </row>
    <row r="27" spans="1:4" x14ac:dyDescent="0.25">
      <c r="A27" s="1"/>
      <c r="D27" s="13"/>
    </row>
    <row r="28" spans="1:4" ht="15.95" customHeight="1" x14ac:dyDescent="0.25">
      <c r="A28" s="1"/>
      <c r="D28" s="13"/>
    </row>
    <row r="29" spans="1:4" ht="15.95" customHeight="1" x14ac:dyDescent="0.25">
      <c r="A29" s="1"/>
      <c r="D29" s="13"/>
    </row>
    <row r="30" spans="1:4" ht="15.95" customHeight="1" x14ac:dyDescent="0.25">
      <c r="A30" s="1"/>
      <c r="D30" s="13"/>
    </row>
    <row r="31" spans="1:4" ht="15.95" customHeight="1" x14ac:dyDescent="0.25">
      <c r="A31" s="1"/>
      <c r="D31" s="13"/>
    </row>
    <row r="32" spans="1:4" x14ac:dyDescent="0.25">
      <c r="A32" s="1"/>
      <c r="D32" s="13"/>
    </row>
    <row r="33" spans="1:4" x14ac:dyDescent="0.25">
      <c r="A33" s="1"/>
      <c r="D33" s="13"/>
    </row>
    <row r="34" spans="1:4" x14ac:dyDescent="0.25">
      <c r="A34" s="1"/>
      <c r="D34" s="13"/>
    </row>
    <row r="35" spans="1:4" x14ac:dyDescent="0.25">
      <c r="A35" s="1"/>
    </row>
    <row r="36" spans="1:4" x14ac:dyDescent="0.25">
      <c r="A36" s="1"/>
    </row>
    <row r="37" spans="1:4" x14ac:dyDescent="0.25">
      <c r="A37" s="1"/>
    </row>
    <row r="38" spans="1:4" x14ac:dyDescent="0.25">
      <c r="A38" s="1"/>
    </row>
    <row r="39" spans="1:4" x14ac:dyDescent="0.25">
      <c r="A39" s="1"/>
    </row>
    <row r="40" spans="1:4" x14ac:dyDescent="0.25">
      <c r="A40" s="1"/>
    </row>
    <row r="41" spans="1:4" x14ac:dyDescent="0.25">
      <c r="A41" s="1"/>
    </row>
    <row r="42" spans="1:4" x14ac:dyDescent="0.25">
      <c r="A42" s="1"/>
    </row>
    <row r="43" spans="1:4" x14ac:dyDescent="0.25">
      <c r="A43" s="1"/>
    </row>
    <row r="44" spans="1:4" x14ac:dyDescent="0.25">
      <c r="A44" s="1"/>
    </row>
    <row r="45" spans="1:4" x14ac:dyDescent="0.25">
      <c r="A45" s="1"/>
    </row>
    <row r="46" spans="1:4" x14ac:dyDescent="0.25">
      <c r="A46" s="1"/>
    </row>
  </sheetData>
  <mergeCells count="1">
    <mergeCell ref="B2:D3"/>
  </mergeCells>
  <hyperlinks>
    <hyperlink ref="F2" location="Index!A1" display="Return to index" xr:uid="{82EF2F4E-4FF7-4FDC-A3A8-9FDEEF2D6202}"/>
  </hyperlink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35AE-A151-41B0-96A0-94C1BB81F6FE}">
  <dimension ref="A1:Q41"/>
  <sheetViews>
    <sheetView tabSelected="1" topLeftCell="A6" zoomScale="85" zoomScaleNormal="85" workbookViewId="0">
      <selection activeCell="M19" sqref="M19"/>
    </sheetView>
  </sheetViews>
  <sheetFormatPr defaultColWidth="9.140625" defaultRowHeight="15" x14ac:dyDescent="0.25"/>
  <cols>
    <col min="1" max="1" width="8" style="129" customWidth="1"/>
    <col min="2" max="2" width="80.140625" style="129" bestFit="1" customWidth="1"/>
    <col min="3" max="3" width="22.42578125" style="129" customWidth="1"/>
    <col min="4" max="6" width="22.42578125" style="129" bestFit="1" customWidth="1"/>
    <col min="7" max="10" width="22.85546875" style="129" bestFit="1" customWidth="1"/>
    <col min="11" max="11" width="9.140625" style="129"/>
    <col min="12" max="12" width="17.85546875" style="129" bestFit="1" customWidth="1"/>
    <col min="13" max="16384" width="9.140625" style="129"/>
  </cols>
  <sheetData>
    <row r="1" spans="1:17" ht="20.25" x14ac:dyDescent="0.3">
      <c r="A1" s="209" t="s">
        <v>203</v>
      </c>
      <c r="B1" s="209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20.25" x14ac:dyDescent="0.3">
      <c r="A2" s="210" t="s">
        <v>53</v>
      </c>
      <c r="B2" s="210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x14ac:dyDescent="0.25">
      <c r="A3" s="13"/>
      <c r="B3" s="128"/>
      <c r="C3" s="128"/>
      <c r="D3" s="128"/>
      <c r="E3" s="128"/>
      <c r="F3" s="128"/>
      <c r="G3" s="128"/>
      <c r="H3" s="128"/>
      <c r="I3" s="128"/>
      <c r="J3" s="128"/>
      <c r="K3" s="128"/>
      <c r="M3" s="128"/>
      <c r="N3" s="128"/>
      <c r="O3" s="128"/>
      <c r="P3" s="128"/>
      <c r="Q3" s="128"/>
    </row>
    <row r="4" spans="1:17" ht="15.75" x14ac:dyDescent="0.25">
      <c r="A4" s="211" t="s">
        <v>189</v>
      </c>
      <c r="B4" s="212"/>
      <c r="C4" s="213" t="s">
        <v>190</v>
      </c>
      <c r="D4" s="214"/>
      <c r="E4" s="214"/>
      <c r="F4" s="215"/>
      <c r="G4" s="213" t="s">
        <v>191</v>
      </c>
      <c r="H4" s="214"/>
      <c r="I4" s="214"/>
      <c r="J4" s="215"/>
      <c r="L4" s="197" t="s">
        <v>3</v>
      </c>
    </row>
    <row r="5" spans="1:17" ht="15.75" x14ac:dyDescent="0.25">
      <c r="A5" s="204" t="s">
        <v>192</v>
      </c>
      <c r="B5" s="205"/>
      <c r="C5" s="216"/>
      <c r="D5" s="217"/>
      <c r="E5" s="217"/>
      <c r="F5" s="218"/>
      <c r="G5" s="216"/>
      <c r="H5" s="217"/>
      <c r="I5" s="217"/>
      <c r="J5" s="218"/>
      <c r="L5" s="197"/>
    </row>
    <row r="6" spans="1:17" ht="15.75" x14ac:dyDescent="0.25">
      <c r="A6" s="204" t="s">
        <v>193</v>
      </c>
      <c r="B6" s="205"/>
      <c r="C6" s="130">
        <v>44834</v>
      </c>
      <c r="D6" s="130">
        <v>44742</v>
      </c>
      <c r="E6" s="130">
        <v>44651</v>
      </c>
      <c r="F6" s="130">
        <v>44561</v>
      </c>
      <c r="G6" s="130">
        <v>44834</v>
      </c>
      <c r="H6" s="130">
        <v>44742</v>
      </c>
      <c r="I6" s="130">
        <v>44651</v>
      </c>
      <c r="J6" s="130">
        <v>44561</v>
      </c>
      <c r="K6" s="131"/>
    </row>
    <row r="7" spans="1:17" ht="15.75" x14ac:dyDescent="0.25">
      <c r="A7" s="204" t="s">
        <v>147</v>
      </c>
      <c r="B7" s="205"/>
      <c r="C7" s="132">
        <v>12</v>
      </c>
      <c r="D7" s="133">
        <v>12</v>
      </c>
      <c r="E7" s="133">
        <v>12</v>
      </c>
      <c r="F7" s="132">
        <v>12</v>
      </c>
      <c r="G7" s="133">
        <v>12</v>
      </c>
      <c r="H7" s="133">
        <v>12</v>
      </c>
      <c r="I7" s="133">
        <v>12</v>
      </c>
      <c r="J7" s="133">
        <v>12</v>
      </c>
    </row>
    <row r="8" spans="1:17" x14ac:dyDescent="0.25">
      <c r="A8" s="134" t="s">
        <v>148</v>
      </c>
      <c r="B8" s="135"/>
      <c r="C8" s="134"/>
      <c r="D8" s="136"/>
      <c r="E8" s="136"/>
      <c r="F8" s="134"/>
      <c r="G8" s="136"/>
      <c r="H8" s="136"/>
      <c r="I8" s="136"/>
      <c r="J8" s="136"/>
    </row>
    <row r="9" spans="1:17" x14ac:dyDescent="0.25">
      <c r="A9" s="137">
        <v>1</v>
      </c>
      <c r="B9" s="138" t="s">
        <v>149</v>
      </c>
      <c r="C9" s="198"/>
      <c r="D9" s="199"/>
      <c r="E9" s="199"/>
      <c r="F9" s="200"/>
      <c r="G9" s="139">
        <v>15918.576609592092</v>
      </c>
      <c r="H9" s="140">
        <v>16458.598795754042</v>
      </c>
      <c r="I9" s="140">
        <v>16733.701726166953</v>
      </c>
      <c r="J9" s="140">
        <v>16226.38456687401</v>
      </c>
    </row>
    <row r="10" spans="1:17" x14ac:dyDescent="0.25">
      <c r="A10" s="141" t="s">
        <v>194</v>
      </c>
      <c r="B10" s="142"/>
      <c r="C10" s="206"/>
      <c r="D10" s="207"/>
      <c r="E10" s="207"/>
      <c r="F10" s="208"/>
      <c r="G10" s="143"/>
      <c r="H10" s="143"/>
      <c r="I10" s="143"/>
      <c r="J10" s="143"/>
    </row>
    <row r="11" spans="1:17" x14ac:dyDescent="0.25">
      <c r="A11" s="144">
        <v>2</v>
      </c>
      <c r="B11" s="145" t="s">
        <v>150</v>
      </c>
      <c r="C11" s="146">
        <v>0</v>
      </c>
      <c r="D11" s="146">
        <v>0</v>
      </c>
      <c r="E11" s="146">
        <v>0</v>
      </c>
      <c r="F11" s="146">
        <v>0</v>
      </c>
      <c r="G11" s="147">
        <v>0</v>
      </c>
      <c r="H11" s="147">
        <v>0</v>
      </c>
      <c r="I11" s="147">
        <v>0</v>
      </c>
      <c r="J11" s="147">
        <v>0</v>
      </c>
    </row>
    <row r="12" spans="1:17" x14ac:dyDescent="0.25">
      <c r="A12" s="148">
        <v>3</v>
      </c>
      <c r="B12" s="149" t="s">
        <v>151</v>
      </c>
      <c r="C12" s="150">
        <v>0</v>
      </c>
      <c r="D12" s="151">
        <v>0</v>
      </c>
      <c r="E12" s="151">
        <v>0</v>
      </c>
      <c r="F12" s="150">
        <v>0</v>
      </c>
      <c r="G12" s="151">
        <v>0</v>
      </c>
      <c r="H12" s="151">
        <v>0</v>
      </c>
      <c r="I12" s="151">
        <v>0</v>
      </c>
      <c r="J12" s="151">
        <v>0</v>
      </c>
    </row>
    <row r="13" spans="1:17" x14ac:dyDescent="0.25">
      <c r="A13" s="148">
        <v>4</v>
      </c>
      <c r="B13" s="149" t="s">
        <v>152</v>
      </c>
      <c r="C13" s="150">
        <v>0</v>
      </c>
      <c r="D13" s="151">
        <v>0</v>
      </c>
      <c r="E13" s="151">
        <v>0</v>
      </c>
      <c r="F13" s="150">
        <v>0</v>
      </c>
      <c r="G13" s="151">
        <v>0</v>
      </c>
      <c r="H13" s="151">
        <v>0</v>
      </c>
      <c r="I13" s="151">
        <v>0</v>
      </c>
      <c r="J13" s="151">
        <v>0</v>
      </c>
    </row>
    <row r="14" spans="1:17" x14ac:dyDescent="0.25">
      <c r="A14" s="152">
        <v>5</v>
      </c>
      <c r="B14" s="153" t="s">
        <v>153</v>
      </c>
      <c r="C14" s="146">
        <v>1031.5083306633367</v>
      </c>
      <c r="D14" s="146">
        <v>0</v>
      </c>
      <c r="E14" s="146">
        <v>0</v>
      </c>
      <c r="F14" s="146">
        <v>0</v>
      </c>
      <c r="G14" s="147">
        <v>1031.5083306633367</v>
      </c>
      <c r="H14" s="147">
        <v>0</v>
      </c>
      <c r="I14" s="147">
        <v>0</v>
      </c>
      <c r="J14" s="147">
        <v>0</v>
      </c>
    </row>
    <row r="15" spans="1:17" x14ac:dyDescent="0.25">
      <c r="A15" s="148">
        <v>6</v>
      </c>
      <c r="B15" s="154" t="s">
        <v>154</v>
      </c>
      <c r="C15" s="150">
        <v>0</v>
      </c>
      <c r="D15" s="151">
        <v>0</v>
      </c>
      <c r="E15" s="151">
        <v>0</v>
      </c>
      <c r="F15" s="150">
        <v>0</v>
      </c>
      <c r="G15" s="139">
        <v>0</v>
      </c>
      <c r="H15" s="139">
        <v>0</v>
      </c>
      <c r="I15" s="139">
        <v>0</v>
      </c>
      <c r="J15" s="155">
        <v>0</v>
      </c>
    </row>
    <row r="16" spans="1:17" x14ac:dyDescent="0.25">
      <c r="A16" s="148">
        <v>7</v>
      </c>
      <c r="B16" s="149" t="s">
        <v>155</v>
      </c>
      <c r="C16" s="150">
        <v>0</v>
      </c>
      <c r="D16" s="151">
        <v>0</v>
      </c>
      <c r="E16" s="151">
        <v>0</v>
      </c>
      <c r="F16" s="150">
        <v>0</v>
      </c>
      <c r="G16" s="139">
        <v>0</v>
      </c>
      <c r="H16" s="139">
        <v>0</v>
      </c>
      <c r="I16" s="139">
        <v>0</v>
      </c>
      <c r="J16" s="155">
        <v>0</v>
      </c>
    </row>
    <row r="17" spans="1:12" x14ac:dyDescent="0.25">
      <c r="A17" s="148">
        <v>8</v>
      </c>
      <c r="B17" s="149" t="s">
        <v>156</v>
      </c>
      <c r="C17" s="150">
        <v>1031.5083306633367</v>
      </c>
      <c r="D17" s="151">
        <v>0</v>
      </c>
      <c r="E17" s="151">
        <v>0</v>
      </c>
      <c r="F17" s="150">
        <v>0</v>
      </c>
      <c r="G17" s="139">
        <v>1031.5083306633367</v>
      </c>
      <c r="H17" s="139">
        <v>0</v>
      </c>
      <c r="I17" s="139">
        <v>0</v>
      </c>
      <c r="J17" s="155">
        <v>0</v>
      </c>
    </row>
    <row r="18" spans="1:12" x14ac:dyDescent="0.25">
      <c r="A18" s="144">
        <v>9</v>
      </c>
      <c r="B18" s="156" t="s">
        <v>157</v>
      </c>
      <c r="C18" s="198"/>
      <c r="D18" s="199"/>
      <c r="E18" s="199"/>
      <c r="F18" s="200"/>
      <c r="G18" s="147">
        <v>35.218204634900005</v>
      </c>
      <c r="H18" s="147">
        <v>35.218204634900005</v>
      </c>
      <c r="I18" s="147">
        <v>35.218204634900005</v>
      </c>
      <c r="J18" s="147">
        <v>35.212191259000001</v>
      </c>
    </row>
    <row r="19" spans="1:12" x14ac:dyDescent="0.25">
      <c r="A19" s="152">
        <v>10</v>
      </c>
      <c r="B19" s="153" t="s">
        <v>195</v>
      </c>
      <c r="C19" s="157">
        <v>180.34713424714286</v>
      </c>
      <c r="D19" s="157">
        <v>155.78482657666666</v>
      </c>
      <c r="E19" s="157">
        <v>133.98257184309091</v>
      </c>
      <c r="F19" s="157">
        <v>126.82036023636364</v>
      </c>
      <c r="G19" s="147">
        <v>180.34713424714286</v>
      </c>
      <c r="H19" s="147">
        <v>155.78482657666666</v>
      </c>
      <c r="I19" s="147">
        <v>133.98257184309091</v>
      </c>
      <c r="J19" s="147">
        <v>126.82036023636364</v>
      </c>
    </row>
    <row r="20" spans="1:12" x14ac:dyDescent="0.25">
      <c r="A20" s="148">
        <v>11</v>
      </c>
      <c r="B20" s="149" t="s">
        <v>158</v>
      </c>
      <c r="C20" s="150">
        <v>180.34713424714286</v>
      </c>
      <c r="D20" s="150">
        <v>155.78482657666666</v>
      </c>
      <c r="E20" s="150">
        <v>133.98257184309091</v>
      </c>
      <c r="F20" s="150">
        <v>126.82036023636364</v>
      </c>
      <c r="G20" s="139">
        <v>180.34713424714286</v>
      </c>
      <c r="H20" s="139">
        <v>155.78482657666666</v>
      </c>
      <c r="I20" s="139">
        <v>133.98257184309091</v>
      </c>
      <c r="J20" s="155">
        <v>126.82036023636364</v>
      </c>
    </row>
    <row r="21" spans="1:12" x14ac:dyDescent="0.25">
      <c r="A21" s="148">
        <v>12</v>
      </c>
      <c r="B21" s="149" t="s">
        <v>159</v>
      </c>
      <c r="C21" s="150">
        <v>0</v>
      </c>
      <c r="D21" s="151">
        <v>0</v>
      </c>
      <c r="E21" s="151">
        <v>0</v>
      </c>
      <c r="F21" s="150">
        <v>0</v>
      </c>
      <c r="G21" s="139">
        <v>0</v>
      </c>
      <c r="H21" s="139">
        <v>0</v>
      </c>
      <c r="I21" s="139">
        <v>0</v>
      </c>
      <c r="J21" s="155">
        <v>0</v>
      </c>
      <c r="L21" s="158"/>
    </row>
    <row r="22" spans="1:12" x14ac:dyDescent="0.25">
      <c r="A22" s="148">
        <v>13</v>
      </c>
      <c r="B22" s="149" t="s">
        <v>160</v>
      </c>
      <c r="C22" s="150">
        <v>0</v>
      </c>
      <c r="D22" s="151">
        <v>0</v>
      </c>
      <c r="E22" s="151">
        <v>0</v>
      </c>
      <c r="F22" s="150">
        <v>0</v>
      </c>
      <c r="G22" s="139">
        <v>0</v>
      </c>
      <c r="H22" s="139">
        <v>0</v>
      </c>
      <c r="I22" s="139">
        <v>0</v>
      </c>
      <c r="J22" s="155">
        <v>0</v>
      </c>
    </row>
    <row r="23" spans="1:12" x14ac:dyDescent="0.25">
      <c r="A23" s="144">
        <v>14</v>
      </c>
      <c r="B23" s="156" t="s">
        <v>161</v>
      </c>
      <c r="C23" s="146">
        <v>1308.6825333308311</v>
      </c>
      <c r="D23" s="147">
        <v>1329.3966282399986</v>
      </c>
      <c r="E23" s="147">
        <v>1083.1751950557557</v>
      </c>
      <c r="F23" s="146">
        <v>942.21263682121196</v>
      </c>
      <c r="G23" s="147">
        <v>1279.5158666641644</v>
      </c>
      <c r="H23" s="147">
        <v>1301.0632949066653</v>
      </c>
      <c r="I23" s="147">
        <v>1055.5994374799982</v>
      </c>
      <c r="J23" s="147">
        <v>915.54597015454533</v>
      </c>
    </row>
    <row r="24" spans="1:12" x14ac:dyDescent="0.25">
      <c r="A24" s="137">
        <v>15</v>
      </c>
      <c r="B24" s="159" t="s">
        <v>162</v>
      </c>
      <c r="C24" s="146">
        <v>45.512761753333329</v>
      </c>
      <c r="D24" s="147">
        <v>114.6223442025</v>
      </c>
      <c r="E24" s="147">
        <v>179.57537111818183</v>
      </c>
      <c r="F24" s="146">
        <v>179.12450881000004</v>
      </c>
      <c r="G24" s="147">
        <v>4.8286380876666666</v>
      </c>
      <c r="H24" s="147">
        <v>15.190783876791665</v>
      </c>
      <c r="I24" s="147">
        <v>24.969677646818184</v>
      </c>
      <c r="J24" s="147">
        <v>24.947134531409088</v>
      </c>
    </row>
    <row r="25" spans="1:12" x14ac:dyDescent="0.25">
      <c r="A25" s="144">
        <v>16</v>
      </c>
      <c r="B25" s="156" t="s">
        <v>163</v>
      </c>
      <c r="C25" s="198"/>
      <c r="D25" s="199"/>
      <c r="E25" s="199"/>
      <c r="F25" s="200"/>
      <c r="G25" s="147">
        <v>2531.4181742972105</v>
      </c>
      <c r="H25" s="147">
        <v>1507.2571099950235</v>
      </c>
      <c r="I25" s="147">
        <v>1249.7698916048073</v>
      </c>
      <c r="J25" s="147">
        <v>1102.525656181318</v>
      </c>
    </row>
    <row r="26" spans="1:12" x14ac:dyDescent="0.25">
      <c r="A26" s="160" t="s">
        <v>196</v>
      </c>
      <c r="B26" s="161"/>
      <c r="C26" s="160"/>
      <c r="D26" s="162"/>
      <c r="E26" s="162"/>
      <c r="F26" s="160"/>
      <c r="G26" s="163"/>
      <c r="H26" s="163"/>
      <c r="I26" s="163"/>
      <c r="J26" s="163"/>
    </row>
    <row r="27" spans="1:12" x14ac:dyDescent="0.25">
      <c r="A27" s="144">
        <v>17</v>
      </c>
      <c r="B27" s="145" t="s">
        <v>197</v>
      </c>
      <c r="C27" s="150">
        <v>5132.9772773541681</v>
      </c>
      <c r="D27" s="151">
        <v>6686.3099169224988</v>
      </c>
      <c r="E27" s="151">
        <v>6356.6892542922715</v>
      </c>
      <c r="F27" s="150">
        <v>5060.3198425327273</v>
      </c>
      <c r="G27" s="139">
        <v>339.15972906466669</v>
      </c>
      <c r="H27" s="139">
        <v>2702.1448159240163</v>
      </c>
      <c r="I27" s="139">
        <v>1138.0910684492092</v>
      </c>
      <c r="J27" s="155">
        <v>859.59009763399104</v>
      </c>
    </row>
    <row r="28" spans="1:12" x14ac:dyDescent="0.25">
      <c r="A28" s="144">
        <v>18</v>
      </c>
      <c r="B28" s="145" t="s">
        <v>164</v>
      </c>
      <c r="C28" s="150">
        <v>1337.689089919829</v>
      </c>
      <c r="D28" s="151">
        <v>932.10361095499024</v>
      </c>
      <c r="E28" s="151">
        <v>1011.632764760902</v>
      </c>
      <c r="F28" s="150">
        <v>996.08785193272024</v>
      </c>
      <c r="G28" s="139">
        <v>1085.2880392548282</v>
      </c>
      <c r="H28" s="139">
        <v>932.10361095499024</v>
      </c>
      <c r="I28" s="139">
        <v>1011.632764760902</v>
      </c>
      <c r="J28" s="155">
        <v>996.08785193272024</v>
      </c>
    </row>
    <row r="29" spans="1:12" x14ac:dyDescent="0.25">
      <c r="A29" s="144">
        <v>19</v>
      </c>
      <c r="B29" s="145" t="s">
        <v>165</v>
      </c>
      <c r="C29" s="150">
        <v>290.84249947084407</v>
      </c>
      <c r="D29" s="151">
        <v>120.73316773852274</v>
      </c>
      <c r="E29" s="151">
        <v>62.886039474285717</v>
      </c>
      <c r="F29" s="150">
        <v>151.58253386666664</v>
      </c>
      <c r="G29" s="139">
        <v>290.84249947084407</v>
      </c>
      <c r="H29" s="139">
        <v>120.73316773852274</v>
      </c>
      <c r="I29" s="139">
        <v>62.886039474285717</v>
      </c>
      <c r="J29" s="155">
        <v>151.58253386666664</v>
      </c>
    </row>
    <row r="30" spans="1:12" ht="42.75" x14ac:dyDescent="0.25">
      <c r="A30" s="152" t="s">
        <v>166</v>
      </c>
      <c r="B30" s="164" t="s">
        <v>167</v>
      </c>
      <c r="C30" s="198"/>
      <c r="D30" s="199"/>
      <c r="E30" s="199"/>
      <c r="F30" s="200"/>
      <c r="G30" s="165">
        <v>0</v>
      </c>
      <c r="H30" s="165">
        <v>0</v>
      </c>
      <c r="I30" s="165">
        <v>0</v>
      </c>
      <c r="J30" s="165">
        <v>0</v>
      </c>
    </row>
    <row r="31" spans="1:12" x14ac:dyDescent="0.25">
      <c r="A31" s="144" t="s">
        <v>168</v>
      </c>
      <c r="B31" s="145" t="s">
        <v>169</v>
      </c>
      <c r="C31" s="198"/>
      <c r="D31" s="199"/>
      <c r="E31" s="199"/>
      <c r="F31" s="200"/>
      <c r="G31" s="166">
        <v>0</v>
      </c>
      <c r="H31" s="166">
        <v>0</v>
      </c>
      <c r="I31" s="166">
        <v>0</v>
      </c>
      <c r="J31" s="166">
        <v>0</v>
      </c>
    </row>
    <row r="32" spans="1:12" x14ac:dyDescent="0.25">
      <c r="A32" s="152">
        <v>20</v>
      </c>
      <c r="B32" s="167" t="s">
        <v>170</v>
      </c>
      <c r="C32" s="157">
        <v>6761.5088667448408</v>
      </c>
      <c r="D32" s="157">
        <v>7739.146695616012</v>
      </c>
      <c r="E32" s="157">
        <v>7431.2080585274598</v>
      </c>
      <c r="F32" s="157">
        <v>6207.9902283321144</v>
      </c>
      <c r="G32" s="157">
        <v>1715.2902677903389</v>
      </c>
      <c r="H32" s="157">
        <v>3754.9815946175295</v>
      </c>
      <c r="I32" s="157">
        <v>2212.6098726843966</v>
      </c>
      <c r="J32" s="157">
        <v>2007.2604834333779</v>
      </c>
    </row>
    <row r="33" spans="1:12" x14ac:dyDescent="0.25">
      <c r="A33" s="168" t="s">
        <v>171</v>
      </c>
      <c r="B33" s="169" t="s">
        <v>172</v>
      </c>
      <c r="C33" s="150">
        <v>0</v>
      </c>
      <c r="D33" s="150">
        <v>0</v>
      </c>
      <c r="E33" s="150">
        <v>0</v>
      </c>
      <c r="F33" s="150">
        <v>0</v>
      </c>
      <c r="G33" s="139">
        <v>0</v>
      </c>
      <c r="H33" s="139">
        <v>0</v>
      </c>
      <c r="I33" s="139">
        <v>0</v>
      </c>
      <c r="J33" s="155">
        <v>0</v>
      </c>
    </row>
    <row r="34" spans="1:12" x14ac:dyDescent="0.25">
      <c r="A34" s="170" t="s">
        <v>173</v>
      </c>
      <c r="B34" s="171" t="s">
        <v>198</v>
      </c>
      <c r="C34" s="150">
        <v>0</v>
      </c>
      <c r="D34" s="150">
        <v>0</v>
      </c>
      <c r="E34" s="150">
        <v>0</v>
      </c>
      <c r="F34" s="150">
        <v>0</v>
      </c>
      <c r="G34" s="139">
        <v>0</v>
      </c>
      <c r="H34" s="139">
        <v>0</v>
      </c>
      <c r="I34" s="139">
        <v>0</v>
      </c>
      <c r="J34" s="155">
        <v>0</v>
      </c>
    </row>
    <row r="35" spans="1:12" x14ac:dyDescent="0.25">
      <c r="A35" s="168" t="s">
        <v>174</v>
      </c>
      <c r="B35" s="169" t="s">
        <v>199</v>
      </c>
      <c r="C35" s="150">
        <v>0</v>
      </c>
      <c r="D35" s="150">
        <v>0</v>
      </c>
      <c r="E35" s="150">
        <v>0</v>
      </c>
      <c r="F35" s="150">
        <v>0</v>
      </c>
      <c r="G35" s="139">
        <v>0</v>
      </c>
      <c r="H35" s="139">
        <v>0</v>
      </c>
      <c r="I35" s="139">
        <v>0</v>
      </c>
      <c r="J35" s="155">
        <v>0</v>
      </c>
      <c r="L35" s="158"/>
    </row>
    <row r="36" spans="1:12" ht="15.75" x14ac:dyDescent="0.25">
      <c r="A36" s="172"/>
      <c r="B36" s="128"/>
      <c r="C36" s="128"/>
      <c r="D36" s="128"/>
      <c r="E36" s="128"/>
      <c r="F36" s="128"/>
      <c r="G36" s="201" t="s">
        <v>200</v>
      </c>
      <c r="H36" s="202"/>
      <c r="I36" s="202"/>
      <c r="J36" s="203"/>
    </row>
    <row r="37" spans="1:12" x14ac:dyDescent="0.25">
      <c r="A37" s="144">
        <v>21</v>
      </c>
      <c r="B37" s="145" t="s">
        <v>175</v>
      </c>
      <c r="C37" s="198"/>
      <c r="D37" s="199"/>
      <c r="E37" s="199"/>
      <c r="F37" s="200"/>
      <c r="G37" s="173">
        <v>14143.369826430315</v>
      </c>
      <c r="H37" s="173">
        <v>14683.392012592265</v>
      </c>
      <c r="I37" s="173">
        <v>15975.703574927324</v>
      </c>
      <c r="J37" s="173">
        <v>14290.079816820244</v>
      </c>
      <c r="L37" s="158"/>
    </row>
    <row r="38" spans="1:12" x14ac:dyDescent="0.25">
      <c r="A38" s="144">
        <v>22</v>
      </c>
      <c r="B38" s="145" t="s">
        <v>176</v>
      </c>
      <c r="C38" s="198"/>
      <c r="D38" s="199"/>
      <c r="E38" s="199"/>
      <c r="F38" s="200"/>
      <c r="G38" s="173">
        <v>685.0212875974787</v>
      </c>
      <c r="H38" s="173">
        <v>583.50520814024935</v>
      </c>
      <c r="I38" s="173">
        <v>391.51749050644111</v>
      </c>
      <c r="J38" s="173">
        <v>202.4209836022863</v>
      </c>
    </row>
    <row r="39" spans="1:12" x14ac:dyDescent="0.25">
      <c r="A39" s="144">
        <v>23</v>
      </c>
      <c r="B39" s="145" t="s">
        <v>201</v>
      </c>
      <c r="C39" s="198"/>
      <c r="D39" s="199"/>
      <c r="E39" s="199"/>
      <c r="F39" s="200"/>
      <c r="G39" s="174">
        <v>39.59650340382565</v>
      </c>
      <c r="H39" s="174">
        <v>49.669669837310742</v>
      </c>
      <c r="I39" s="174">
        <v>57.225824913093092</v>
      </c>
      <c r="J39" s="174">
        <v>70.299816747754519</v>
      </c>
    </row>
    <row r="40" spans="1:12" x14ac:dyDescent="0.25">
      <c r="A40" s="196" t="s">
        <v>202</v>
      </c>
      <c r="B40" s="196"/>
      <c r="C40" s="196"/>
      <c r="D40" s="196"/>
      <c r="E40" s="196"/>
      <c r="F40" s="196"/>
    </row>
    <row r="41" spans="1:12" x14ac:dyDescent="0.25">
      <c r="G41" s="158"/>
      <c r="H41" s="158"/>
      <c r="I41" s="158"/>
      <c r="J41" s="158"/>
    </row>
  </sheetData>
  <mergeCells count="20">
    <mergeCell ref="A1:B1"/>
    <mergeCell ref="A2:B2"/>
    <mergeCell ref="A4:B4"/>
    <mergeCell ref="C4:F5"/>
    <mergeCell ref="G4:J5"/>
    <mergeCell ref="A5:B5"/>
    <mergeCell ref="A40:F40"/>
    <mergeCell ref="L4:L5"/>
    <mergeCell ref="C30:F30"/>
    <mergeCell ref="C31:F31"/>
    <mergeCell ref="G36:J36"/>
    <mergeCell ref="C37:F37"/>
    <mergeCell ref="C38:F38"/>
    <mergeCell ref="C39:F39"/>
    <mergeCell ref="A6:B6"/>
    <mergeCell ref="A7:B7"/>
    <mergeCell ref="C9:F9"/>
    <mergeCell ref="C10:F10"/>
    <mergeCell ref="C18:F18"/>
    <mergeCell ref="C25:F25"/>
  </mergeCells>
  <hyperlinks>
    <hyperlink ref="L4" location="Index!A1" display="Return to index" xr:uid="{6D35CBD9-8164-4B65-B308-E5383705244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1927758B91648BE5B8DCE49F212EC" ma:contentTypeVersion="8" ma:contentTypeDescription="Create a new document." ma:contentTypeScope="" ma:versionID="25515d0e072f7eb5d5bde0bb07f7a853">
  <xsd:schema xmlns:xsd="http://www.w3.org/2001/XMLSchema" xmlns:xs="http://www.w3.org/2001/XMLSchema" xmlns:p="http://schemas.microsoft.com/office/2006/metadata/properties" xmlns:ns2="61f1934f-009b-4a1f-8aae-cfc45491d33e" xmlns:ns3="e3fffbaf-28ce-4e1c-a12a-637320f9f0a9" targetNamespace="http://schemas.microsoft.com/office/2006/metadata/properties" ma:root="true" ma:fieldsID="a55d444a2a42f8d954b90d41867fdacd" ns2:_="" ns3:_="">
    <xsd:import namespace="61f1934f-009b-4a1f-8aae-cfc45491d33e"/>
    <xsd:import namespace="e3fffbaf-28ce-4e1c-a12a-637320f9f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1934f-009b-4a1f-8aae-cfc45491d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ffbaf-28ce-4e1c-a12a-637320f9f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C9DAFB-6CF3-4A76-A317-2880145CAA6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e3fffbaf-28ce-4e1c-a12a-637320f9f0a9"/>
    <ds:schemaRef ds:uri="61f1934f-009b-4a1f-8aae-cfc45491d33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0C524C-1555-489C-BDAC-C94123FF9D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86EC37-7470-443E-8FBD-45D7C26C3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f1934f-009b-4a1f-8aae-cfc45491d33e"/>
    <ds:schemaRef ds:uri="e3fffbaf-28ce-4e1c-a12a-637320f9f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Index</vt:lpstr>
      <vt:lpstr>EU KM1</vt:lpstr>
      <vt:lpstr>EU OV1</vt:lpstr>
      <vt:lpstr>EU CR8</vt:lpstr>
      <vt:lpstr>EU LIQ1</vt:lpstr>
      <vt:lpstr>EU LIQB</vt:lpstr>
      <vt:lpstr>EU OV1 JR</vt:lpstr>
      <vt:lpstr>EU CR8 JR</vt:lpstr>
      <vt:lpstr>EU LIQ1 JR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Mathias Liedtke</dc:creator>
  <cp:keywords/>
  <dc:description/>
  <cp:lastModifiedBy>Mathias Liedtke</cp:lastModifiedBy>
  <cp:revision/>
  <dcterms:created xsi:type="dcterms:W3CDTF">2022-06-24T08:40:00Z</dcterms:created>
  <dcterms:modified xsi:type="dcterms:W3CDTF">2024-10-28T13:59:19Z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655bac5-e079-4ce0-aea4-e42b8f191dac_Enabled">
    <vt:lpwstr>true</vt:lpwstr>
  </property>
  <property fmtid="{D5CDD505-2E9C-101B-9397-08002B2CF9AE}" pid="3" name="MSIP_Label_9655bac5-e079-4ce0-aea4-e42b8f191dac_SetDate">
    <vt:lpwstr>2022-06-24T11:41:20Z</vt:lpwstr>
  </property>
  <property fmtid="{D5CDD505-2E9C-101B-9397-08002B2CF9AE}" pid="4" name="MSIP_Label_9655bac5-e079-4ce0-aea4-e42b8f191dac_Method">
    <vt:lpwstr>Privileged</vt:lpwstr>
  </property>
  <property fmtid="{D5CDD505-2E9C-101B-9397-08002B2CF9AE}" pid="5" name="MSIP_Label_9655bac5-e079-4ce0-aea4-e42b8f191dac_Name">
    <vt:lpwstr>Fortrolig</vt:lpwstr>
  </property>
  <property fmtid="{D5CDD505-2E9C-101B-9397-08002B2CF9AE}" pid="6" name="MSIP_Label_9655bac5-e079-4ce0-aea4-e42b8f191dac_SiteId">
    <vt:lpwstr>df5e7718-2989-44ed-a2fd-5f63e2865f17</vt:lpwstr>
  </property>
  <property fmtid="{D5CDD505-2E9C-101B-9397-08002B2CF9AE}" pid="7" name="MSIP_Label_9655bac5-e079-4ce0-aea4-e42b8f191dac_ActionId">
    <vt:lpwstr>e6126e02-4b10-4059-b7f8-a88fec3f23a5</vt:lpwstr>
  </property>
  <property fmtid="{D5CDD505-2E9C-101B-9397-08002B2CF9AE}" pid="8" name="MSIP_Label_9655bac5-e079-4ce0-aea4-e42b8f191dac_ContentBits">
    <vt:lpwstr>0</vt:lpwstr>
  </property>
  <property fmtid="{D5CDD505-2E9C-101B-9397-08002B2CF9AE}" pid="9" name="ContentTypeId">
    <vt:lpwstr>0x010100FFD1927758B91648BE5B8DCE49F212EC</vt:lpwstr>
  </property>
</Properties>
</file>